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192.168.4.7\0301財政_財政\00 R03\70 R3 財政関係各種調査\R040228_【照会0311〆】令和2年度財政状況資料集の作成及び提出について\2回目\03 回答\"/>
    </mc:Choice>
  </mc:AlternateContent>
  <xr:revisionPtr revIDLastSave="0" documentId="13_ncr:1_{40434B0F-6C57-424C-8441-10A3F73149A9}" xr6:coauthVersionLast="47" xr6:coauthVersionMax="47" xr10:uidLastSave="{00000000-0000-0000-0000-000000000000}"/>
  <bookViews>
    <workbookView xWindow="1710" yWindow="1590" windowWidth="27195" windowHeight="14100" firstSheet="12"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W36" i="10"/>
  <c r="AM36" i="10"/>
  <c r="C36" i="10"/>
  <c r="AM35" i="10"/>
  <c r="C35" i="10"/>
  <c r="BW34" i="10"/>
  <c r="BW35" i="10" s="1"/>
  <c r="CO34" i="10" s="1"/>
  <c r="CO35" i="10" s="1"/>
  <c r="AM34" i="10"/>
  <c r="U34" i="10"/>
  <c r="U35" i="10" s="1"/>
  <c r="U36" i="10" s="1"/>
  <c r="U37" i="10" s="1"/>
  <c r="C34" i="10"/>
  <c r="BE34" i="10" l="1"/>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<sst xmlns="http://schemas.openxmlformats.org/spreadsheetml/2006/main" count="1096" uniqueCount="596">
  <si>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</si>
  <si>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</si>
  <si>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</si>
  <si>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</si>
  <si>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</si>
  <si>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</si>
  <si>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</si>
  <si>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</si>
  <si>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</si>
  <si>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</si>
  <si>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</si>
  <si>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</si>
  <si>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</si>
  <si>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</si>
  <si>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</si>
  <si>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</si>
  <si>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</si>
  <si>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</si>
  <si>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</si>
  <si>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</si>
  <si>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</si>
  <si>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</si>
  <si>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</si>
  <si>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</si>
  <si>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</si>
  <si>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</si>
  <si>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</si>
  <si>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</si>
  <si>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</si>
  <si>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</si>
  <si>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</si>
  <si>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</si>
  <si>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</si>
  <si>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</si>
  <si>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</si>
  <si>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</si>
  <si>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</si>
  <si>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</si>
  <si>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</si>
  <si>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</si>
  <si>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</si>
  <si>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</si>
  <si>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</si>
  <si>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</si>
  <si>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</si>
  <si>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</si>
  <si>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</si>
  <si>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</si>
  <si>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</si>
  <si>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</si>
  <si>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</si>
  <si>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</si>
  <si>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</si>
  <si>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</si>
  <si>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</si>
  <si>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</si>
  <si>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</si>
  <si>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</si>
  <si>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</si>
  <si>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</si>
  <si>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</si>
  <si>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</si>
  <si>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</si>
  <si>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</si>
  <si>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</si>
  <si>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</si>
  <si>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</si>
  <si>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</si>
  <si>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</si>
  <si>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</si>
  <si>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</si>
  <si>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</si>
  <si>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</si>
  <si>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</si>
  <si>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</si>
  <si>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</si>
  <si>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</si>
  <si>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</si>
  <si>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</si>
  <si>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</si>
  <si>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</si>
  <si>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</si>
  <si>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</si>
  <si>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</si>
  <si>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</si>
  <si>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</si>
  <si>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</si>
  <si>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</si>
  <si>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</si>
  <si>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</si>
  <si>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</si>
  <si>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</si>
  <si>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</si>
  <si>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</si>
  <si>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</si>
  <si>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</si>
  <si>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</si>
  <si>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大空町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</si>
  <si>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</si>
  <si>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</si>
  <si>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</si>
  <si>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</si>
  <si>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</si>
  <si>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</si>
  <si>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</si>
  <si>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</si>
  <si>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</si>
  <si>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</si>
  <si>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</si>
  <si>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</si>
  <si>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</si>
  <si>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</si>
  <si>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</si>
  <si>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</si>
  <si>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</si>
  <si>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</si>
  <si>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</si>
  <si>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</si>
  <si>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</si>
  <si>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</si>
  <si>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</si>
  <si>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</si>
  <si>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</si>
  <si>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</si>
  <si>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</si>
  <si>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</si>
  <si>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</si>
  <si>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</si>
  <si>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</si>
  <si>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</si>
  <si>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</si>
  <si>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</si>
  <si>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</si>
  <si>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</si>
  <si>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</si>
  <si>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</si>
  <si>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</si>
  <si>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</si>
  <si>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</si>
  <si>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</si>
  <si>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</si>
  <si>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</si>
  <si>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</si>
  <si>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</si>
  <si>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</si>
  <si>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</si>
  <si>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</si>
  <si>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</si>
  <si>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</si>
  <si>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</si>
  <si>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</si>
  <si>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</si>
  <si>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</si>
  <si>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</si>
  <si>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</si>
  <si>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</si>
  <si>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</si>
  <si>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</si>
  <si>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</si>
  <si>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</si>
  <si>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</si>
  <si>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</si>
  <si>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</si>
  <si>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</si>
  <si>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</si>
  <si>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</si>
  <si>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</si>
  <si>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</si>
  <si>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</si>
  <si>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</si>
  <si>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</si>
  <si>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</si>
  <si>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</si>
  <si>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</si>
  <si>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</si>
  <si>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</si>
  <si>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</si>
  <si>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</si>
  <si>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</si>
  <si>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</si>
  <si>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</si>
  <si>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</si>
  <si>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</si>
  <si>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</si>
  <si>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</si>
  <si>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</si>
  <si>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</si>
  <si>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</si>
  <si>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</si>
  <si>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</si>
  <si>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</si>
  <si>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</si>
  <si>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</si>
  <si>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</si>
  <si>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</si>
  <si>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</si>
  <si>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</si>
  <si>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</si>
  <si>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</si>
  <si>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</si>
  <si>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</si>
  <si>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</si>
  <si>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</si>
  <si>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</si>
  <si>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</si>
  <si>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</si>
  <si>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</si>
  <si>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北海道大空町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</si>
  <si>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</si>
  <si>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</si>
  <si>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</si>
  <si>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</si>
  <si>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</si>
  <si>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</si>
  <si>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</si>
  <si>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</si>
  <si>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</si>
  <si>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</si>
  <si>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</si>
  <si>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</si>
  <si>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</si>
  <si>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</si>
  <si>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</si>
  <si>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</si>
  <si>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</si>
  <si>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</si>
  <si>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</si>
  <si>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</si>
  <si>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</si>
  <si>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</si>
  <si>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</si>
  <si>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</si>
  <si>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</si>
  <si>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</si>
  <si>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</si>
  <si>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</si>
  <si>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</si>
  <si>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</si>
  <si>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</si>
  <si>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</si>
  <si>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</si>
  <si>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</si>
  <si>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</si>
  <si>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</si>
  <si>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</si>
  <si>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</si>
  <si>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</si>
  <si>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</si>
  <si>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</si>
  <si>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</si>
  <si>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</si>
  <si>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</si>
  <si>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</si>
  <si>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</si>
  <si>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</si>
  <si>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</si>
  <si>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</si>
  <si>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</si>
  <si>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</si>
  <si>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</si>
  <si>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</si>
  <si>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</si>
  <si>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</si>
  <si>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</si>
  <si>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</si>
  <si>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</si>
  <si>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</si>
  <si>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</si>
  <si>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</si>
  <si>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</si>
  <si>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</si>
  <si>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</si>
  <si>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</si>
  <si>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</si>
  <si>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</si>
  <si>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</si>
  <si>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</si>
  <si>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</si>
  <si>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</si>
  <si>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</si>
  <si>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</si>
  <si>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</si>
  <si>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</si>
  <si>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</si>
  <si>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</si>
  <si>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</si>
  <si>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</si>
  <si>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</si>
  <si>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</si>
  <si>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</si>
  <si>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</si>
  <si>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</si>
  <si>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</si>
  <si>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</si>
  <si>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</si>
  <si>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</si>
  <si>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</si>
  <si>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</si>
  <si>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</si>
  <si>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</si>
  <si>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</si>
  <si>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</si>
  <si>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</si>
  <si>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</si>
  <si>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</si>
  <si>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</si>
  <si>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</si>
  <si>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</si>
  <si>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</si>
  <si>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</si>
  <si>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</si>
  <si>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</si>
  <si>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</si>
  <si>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</si>
  <si>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</si>
  <si>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</si>
  <si>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</si>
  <si>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</si>
  <si>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</si>
  <si>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</si>
  <si>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</si>
  <si>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</si>
  <si>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</si>
  <si>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</si>
  <si>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</si>
  <si>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</si>
  <si>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</si>
  <si>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</si>
  <si>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</si>
  <si>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</si>
  <si>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</si>
  <si>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</si>
  <si>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</si>
  <si>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</si>
  <si>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</si>
  <si>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</si>
  <si>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</si>
  <si>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</si>
  <si>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</si>
  <si>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</si>
  <si>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</si>
  <si>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</si>
  <si>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</si>
  <si>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</si>
  <si>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</si>
  <si>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</si>
  <si>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</si>
  <si>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</si>
  <si>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</si>
  <si>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</si>
  <si>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</si>
  <si>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</si>
  <si>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</si>
  <si>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</si>
  <si>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</si>
  <si>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</si>
  <si>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</si>
  <si>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</si>
  <si>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</si>
  <si>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</si>
  <si>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</si>
  <si>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</si>
  <si>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</si>
  <si>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北海道大空町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</si>
  <si>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</si>
  <si>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</si>
  <si>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</si>
  <si>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</si>
  <si>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</si>
  <si>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</si>
  <si>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</si>
  <si>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</si>
  <si>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</si>
  <si>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</si>
  <si>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</si>
  <si>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</si>
  <si>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</si>
  <si>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</si>
  <si>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</si>
  <si>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</si>
  <si>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</si>
  <si>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</si>
  <si>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</si>
  <si>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</si>
  <si>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</si>
  <si>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</si>
  <si>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</si>
  <si>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</si>
  <si>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</si>
  <si>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</si>
  <si>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</si>
  <si>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</si>
  <si>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</si>
  <si>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</si>
  <si>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</si>
  <si>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</si>
  <si>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</si>
  <si>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</si>
  <si>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介護保険事業勘定特別会計</t>
    <phoneticPr fontId="5"/>
  </si>
  <si>
    <t>後期高齢者医療特別会計</t>
    <phoneticPr fontId="5"/>
  </si>
  <si>
    <t>介護サービス事業勘定特別会計</t>
    <phoneticPr fontId="5"/>
  </si>
  <si>
    <t>簡易水道事業特別会計</t>
    <phoneticPr fontId="5"/>
  </si>
  <si>
    <t>法非適用企業</t>
    <phoneticPr fontId="5"/>
  </si>
  <si>
    <t>下水道事業特別会計</t>
    <phoneticPr fontId="5"/>
  </si>
  <si>
    <t>個別排水処理事業特別会計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</si>
  <si>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</si>
  <si>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</si>
  <si>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</si>
  <si>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</si>
  <si>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</si>
  <si>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</si>
  <si>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</si>
  <si>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</si>
  <si>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</si>
  <si>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</si>
  <si>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</si>
  <si>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</si>
  <si>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</si>
  <si>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</si>
  <si>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</si>
  <si>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</si>
  <si>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</si>
  <si>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</si>
  <si>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</si>
  <si>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</si>
  <si>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</si>
  <si>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</si>
  <si>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</si>
  <si>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</si>
  <si>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</si>
  <si>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</si>
  <si>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</si>
  <si>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</si>
  <si>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</si>
  <si>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</si>
  <si>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</si>
  <si>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</si>
  <si>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</si>
  <si>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</si>
  <si>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</si>
  <si>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</si>
  <si>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</si>
  <si>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</si>
  <si>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</si>
  <si>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</si>
  <si>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</si>
  <si>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</si>
  <si>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</si>
  <si>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</si>
  <si>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</si>
  <si>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</si>
  <si>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</si>
  <si>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</si>
  <si>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</si>
  <si>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</si>
  <si>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</si>
  <si>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</si>
  <si>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</si>
  <si>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</si>
  <si>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</si>
  <si>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</si>
  <si>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</si>
  <si>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</si>
  <si>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</si>
  <si>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</si>
  <si>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</si>
  <si>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</si>
  <si>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個別排水処理事業特別会計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</si>
  <si>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</si>
  <si>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</si>
  <si>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</si>
  <si>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</si>
  <si>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</si>
  <si>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</si>
  <si>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</si>
  <si>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</si>
  <si>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</si>
  <si>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</si>
  <si>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</si>
  <si>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</si>
  <si>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</si>
  <si>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</si>
  <si>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</si>
  <si>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</si>
  <si>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</si>
  <si>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</si>
  <si>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</si>
  <si>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</si>
  <si>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</si>
  <si>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</si>
  <si>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</si>
  <si>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</si>
  <si>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</si>
  <si>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</si>
  <si>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</si>
  <si>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</si>
  <si>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</si>
  <si>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</si>
  <si>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</si>
  <si>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</si>
  <si>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</si>
  <si>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</si>
  <si>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</si>
  <si>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</si>
  <si>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</si>
  <si>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</si>
  <si>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</si>
  <si>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</si>
  <si>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</si>
  <si>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</si>
  <si>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</si>
  <si>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</si>
  <si>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</si>
  <si>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</si>
  <si>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</si>
  <si>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</si>
  <si>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</si>
  <si>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</si>
  <si>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</si>
  <si>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</si>
  <si>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</si>
  <si>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</si>
  <si>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</si>
  <si>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</si>
  <si>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</si>
  <si>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</si>
  <si>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</si>
  <si>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</si>
  <si>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</si>
  <si>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</si>
  <si>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</si>
  <si>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</si>
  <si>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</si>
  <si>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</si>
  <si>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</si>
  <si>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</si>
  <si>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</si>
  <si>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</si>
  <si>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</si>
  <si>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</si>
  <si>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</si>
  <si>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</si>
  <si>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</si>
  <si>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</si>
  <si>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</si>
  <si>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</si>
  <si>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</si>
  <si>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</si>
  <si>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</si>
  <si>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</si>
  <si>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</si>
  <si>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</si>
  <si>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</si>
  <si>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</si>
  <si>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0.38</t>
  </si>
  <si>
    <t>▲ 0.56</t>
  </si>
  <si>
    <t>▲ 1.40</t>
  </si>
  <si>
    <t>一般会計</t>
  </si>
  <si>
    <t>介護保険事業勘定特別会計</t>
  </si>
  <si>
    <t>下水道事業特別会計</t>
  </si>
  <si>
    <t>国民健康保険事業特別会計</t>
  </si>
  <si>
    <t>簡易水道事業特別会計</t>
  </si>
  <si>
    <t>個別排水処理事業特別会計</t>
  </si>
  <si>
    <t>介護サービス事業勘定特別会計</t>
  </si>
  <si>
    <t>▲ 0.00</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</si>
  <si>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</si>
  <si>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</si>
  <si>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</si>
  <si>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</si>
  <si>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</si>
  <si>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</si>
  <si>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</si>
  <si>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</si>
  <si>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</si>
  <si>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めまんべつ産業開発公社</t>
    <rPh sb="5" eb="7">
      <t>サンギョウ</t>
    </rPh>
    <rPh sb="7" eb="9">
      <t>カイハツ</t>
    </rPh>
    <rPh sb="9" eb="11">
      <t>コウシャ</t>
    </rPh>
    <phoneticPr fontId="2"/>
  </si>
  <si>
    <t>東藻琴芝桜公園管理公社</t>
    <rPh sb="0" eb="3">
      <t>ヒガシモコト</t>
    </rPh>
    <rPh sb="3" eb="7">
      <t>シバザクラコウエン</t>
    </rPh>
    <rPh sb="7" eb="9">
      <t>カンリ</t>
    </rPh>
    <rPh sb="9" eb="11">
      <t>コウシャ</t>
    </rPh>
    <phoneticPr fontId="2"/>
  </si>
  <si>
    <t>網走地区消防組合</t>
    <rPh sb="0" eb="4">
      <t>アバシリチク</t>
    </rPh>
    <rPh sb="4" eb="8">
      <t>ショウボウクミアイ</t>
    </rPh>
    <phoneticPr fontId="2"/>
  </si>
  <si>
    <t>網走地方教育研修センター組合</t>
    <rPh sb="0" eb="2">
      <t>アバシリ</t>
    </rPh>
    <rPh sb="2" eb="4">
      <t>チホウ</t>
    </rPh>
    <rPh sb="4" eb="6">
      <t>キョウイク</t>
    </rPh>
    <rPh sb="6" eb="8">
      <t>ケンシュウ</t>
    </rPh>
    <rPh sb="12" eb="14">
      <t>クミアイ</t>
    </rPh>
    <phoneticPr fontId="2"/>
  </si>
  <si>
    <t>-</t>
    <phoneticPr fontId="2"/>
  </si>
  <si>
    <t>公共施設等整備基金</t>
    <rPh sb="0" eb="9">
      <t>コウキョウシセツトウセイビキキン</t>
    </rPh>
    <phoneticPr fontId="5"/>
  </si>
  <si>
    <t>地域振興基金</t>
    <rPh sb="0" eb="2">
      <t>チイキ</t>
    </rPh>
    <rPh sb="2" eb="4">
      <t>シンコウ</t>
    </rPh>
    <rPh sb="4" eb="6">
      <t>キキン</t>
    </rPh>
    <phoneticPr fontId="5"/>
  </si>
  <si>
    <t>地域福祉・医療基金</t>
    <rPh sb="0" eb="2">
      <t>チイキ</t>
    </rPh>
    <rPh sb="2" eb="4">
      <t>フクシ</t>
    </rPh>
    <rPh sb="5" eb="7">
      <t>イリョウ</t>
    </rPh>
    <rPh sb="7" eb="9">
      <t>キキン</t>
    </rPh>
    <phoneticPr fontId="5"/>
  </si>
  <si>
    <t>学校教育施設建設基金</t>
    <rPh sb="0" eb="4">
      <t>ガッコウキョウイク</t>
    </rPh>
    <rPh sb="4" eb="6">
      <t>シセツ</t>
    </rPh>
    <rPh sb="6" eb="8">
      <t>ケンセツ</t>
    </rPh>
    <rPh sb="8" eb="10">
      <t>キキン</t>
    </rPh>
    <phoneticPr fontId="5"/>
  </si>
  <si>
    <t>子ども未来づくり教育基金</t>
    <rPh sb="0" eb="1">
      <t>コ</t>
    </rPh>
    <rPh sb="3" eb="5">
      <t>ミライ</t>
    </rPh>
    <rPh sb="8" eb="12">
      <t>キョウイクキキン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</si>
  <si>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</si>
  <si>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</si>
  <si>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</si>
  <si>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</si>
  <si>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</si>
  <si>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</si>
  <si>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</si>
  <si>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</si>
  <si>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</si>
  <si>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</si>
  <si>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実質公債費比率が類似団体の平均値より高めの数値になっているのは、積極的に投資を進めているためである。しかし、将来負担比率が０％となっているのは、交付税措置の高い地方債を活用しているためであり、後世への負担を増加させないよう努めている。</t>
    <phoneticPr fontId="5"/>
  </si>
  <si>
    <t>　有形固定資産減価償却率は、積極的な投資を進めていることから類似団体に比べると低い数値となっているが、将来負担比率は０％を維持している。今後も中長期的に財政推計を行い、後世への負担を増加させないよう新規地方債発行の抑制や経常経費の抑制に努め、財政の健全化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</si>
</sst>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9B13175A-E5D3-41DB-A3C6-349E56ABF381}"/>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168868</c:v>
                </c:pt>
                <c:pt idx="1">
                  <c:v>202870</c:v>
                </c:pt>
                <c:pt idx="2">
                  <c:v>167497</c:v>
                </c:pt>
                <c:pt idx="3">
                  <c:v>190274</c:v>
                </c:pt>
                <c:pt idx="4">
                  <c:v>200194</c:v>
                </c:pt>
              </c:numCache>
            </c:numRef>
          </c:val>
          <c:smooth val="0"/>
          <c:extLst>
            <c:ext xmlns:c16="http://schemas.microsoft.com/office/drawing/2014/chart" uri="{C3380CC4-5D6E-409C-BE32-E72D297353CC}">
              <c16:uniqueId val="{00000000-0776-43E6-A9D7-C66E5EBB2CC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336467</c:v>
                </c:pt>
                <c:pt idx="1">
                  <c:v>1293594</c:v>
                </c:pt>
                <c:pt idx="2">
                  <c:v>210624</c:v>
                </c:pt>
                <c:pt idx="3">
                  <c:v>261800</c:v>
                </c:pt>
                <c:pt idx="4">
                  <c:v>507331</c:v>
                </c:pt>
              </c:numCache>
            </c:numRef>
          </c:val>
          <c:smooth val="0"/>
          <c:extLst>
            <c:ext xmlns:c16="http://schemas.microsoft.com/office/drawing/2014/chart" uri="{C3380CC4-5D6E-409C-BE32-E72D297353CC}">
              <c16:uniqueId val="{00000001-0776-43E6-A9D7-C66E5EBB2CC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2.2599999999999998</c:v>
                </c:pt>
                <c:pt idx="1">
                  <c:v>1.72</c:v>
                </c:pt>
                <c:pt idx="2">
                  <c:v>2.5299999999999998</c:v>
                </c:pt>
                <c:pt idx="3">
                  <c:v>3.62</c:v>
                </c:pt>
                <c:pt idx="4">
                  <c:v>3.65</c:v>
                </c:pt>
              </c:numCache>
            </c:numRef>
          </c:val>
          <c:extLst>
            <c:ext xmlns:c16="http://schemas.microsoft.com/office/drawing/2014/chart" uri="{C3380CC4-5D6E-409C-BE32-E72D297353CC}">
              <c16:uniqueId val="{00000000-82BA-40B0-8B0B-FCC9962AD93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27.39</c:v>
                </c:pt>
                <c:pt idx="1">
                  <c:v>28.31</c:v>
                </c:pt>
                <c:pt idx="2">
                  <c:v>27.18</c:v>
                </c:pt>
                <c:pt idx="3">
                  <c:v>27.38</c:v>
                </c:pt>
                <c:pt idx="4">
                  <c:v>25.95</c:v>
                </c:pt>
              </c:numCache>
            </c:numRef>
          </c:val>
          <c:extLst>
            <c:ext xmlns:c16="http://schemas.microsoft.com/office/drawing/2014/chart" uri="{C3380CC4-5D6E-409C-BE32-E72D297353CC}">
              <c16:uniqueId val="{00000001-82BA-40B0-8B0B-FCC9962AD93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-0.38</c:v>
                </c:pt>
                <c:pt idx="1">
                  <c:v>-0.56000000000000005</c:v>
                </c:pt>
                <c:pt idx="2">
                  <c:v>-1.4</c:v>
                </c:pt>
                <c:pt idx="3">
                  <c:v>1.0900000000000001</c:v>
                </c:pt>
                <c:pt idx="4">
                  <c:v>0.24</c:v>
                </c:pt>
              </c:numCache>
            </c:numRef>
          </c:val>
          <c:smooth val="0"/>
          <c:extLst>
            <c:ext xmlns:c16="http://schemas.microsoft.com/office/drawing/2014/chart" uri="{C3380CC4-5D6E-409C-BE32-E72D297353CC}">
              <c16:uniqueId val="{00000002-82BA-40B0-8B0B-FCC9962AD93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5AD-4148-BF8B-0C83F2E5CD0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5AD-4148-BF8B-0C83F2E5CD06}"/>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5AD-4148-BF8B-0C83F2E5CD06}"/>
            </c:ext>
          </c:extLst>
        </c:ser>
        <c:ser>
          <c:idx val="3"/>
          <c:order val="3"/>
          <c:tx>
            <c:strRef>
              <c:f>データシート!$A$30</c:f>
              <c:strCache>
                <c:ptCount val="1"/>
                <c:pt idx="0">
                  <c:v>介護サービス事業勘定特別会計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3-55AD-4148-BF8B-0C83F2E5CD06}"/>
            </c:ext>
          </c:extLst>
        </c:ser>
        <c:ser>
          <c:idx val="4"/>
          <c:order val="4"/>
          <c:tx>
            <c:strRef>
              <c:f>データシート!$A$31</c:f>
              <c:strCache>
                <c:ptCount val="1"/>
                <c:pt idx="0">
                  <c:v>個別排水処理事業特別会計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0.02</c:v>
                </c:pt>
                <c:pt idx="8">
                  <c:v>#N/A</c:v>
                </c:pt>
                <c:pt idx="9">
                  <c:v>0.01</c:v>
                </c:pt>
              </c:numCache>
            </c:numRef>
          </c:val>
          <c:extLst>
            <c:ext xmlns:c16="http://schemas.microsoft.com/office/drawing/2014/chart" uri="{C3380CC4-5D6E-409C-BE32-E72D297353CC}">
              <c16:uniqueId val="{00000004-55AD-4148-BF8B-0C83F2E5CD06}"/>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c:v>
                </c:pt>
                <c:pt idx="2">
                  <c:v>#N/A</c:v>
                </c:pt>
                <c:pt idx="3">
                  <c:v>0.11</c:v>
                </c:pt>
                <c:pt idx="4">
                  <c:v>#N/A</c:v>
                </c:pt>
                <c:pt idx="5">
                  <c:v>0.09</c:v>
                </c:pt>
                <c:pt idx="6">
                  <c:v>#N/A</c:v>
                </c:pt>
                <c:pt idx="7">
                  <c:v>0.08</c:v>
                </c:pt>
                <c:pt idx="8">
                  <c:v>#N/A</c:v>
                </c:pt>
                <c:pt idx="9">
                  <c:v>0.16</c:v>
                </c:pt>
              </c:numCache>
            </c:numRef>
          </c:val>
          <c:extLst>
            <c:ext xmlns:c16="http://schemas.microsoft.com/office/drawing/2014/chart" uri="{C3380CC4-5D6E-409C-BE32-E72D297353CC}">
              <c16:uniqueId val="{00000005-55AD-4148-BF8B-0C83F2E5CD06}"/>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0.89</c:v>
                </c:pt>
                <c:pt idx="2">
                  <c:v>#N/A</c:v>
                </c:pt>
                <c:pt idx="3">
                  <c:v>0.66</c:v>
                </c:pt>
                <c:pt idx="4">
                  <c:v>#N/A</c:v>
                </c:pt>
                <c:pt idx="5">
                  <c:v>0.32</c:v>
                </c:pt>
                <c:pt idx="6">
                  <c:v>#N/A</c:v>
                </c:pt>
                <c:pt idx="7">
                  <c:v>0.31</c:v>
                </c:pt>
                <c:pt idx="8">
                  <c:v>#N/A</c:v>
                </c:pt>
                <c:pt idx="9">
                  <c:v>0.19</c:v>
                </c:pt>
              </c:numCache>
            </c:numRef>
          </c:val>
          <c:extLst>
            <c:ext xmlns:c16="http://schemas.microsoft.com/office/drawing/2014/chart" uri="{C3380CC4-5D6E-409C-BE32-E72D297353CC}">
              <c16:uniqueId val="{00000006-55AD-4148-BF8B-0C83F2E5CD06}"/>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0.12</c:v>
                </c:pt>
                <c:pt idx="2">
                  <c:v>#N/A</c:v>
                </c:pt>
                <c:pt idx="3">
                  <c:v>0.15</c:v>
                </c:pt>
                <c:pt idx="4">
                  <c:v>#N/A</c:v>
                </c:pt>
                <c:pt idx="5">
                  <c:v>0.05</c:v>
                </c:pt>
                <c:pt idx="6">
                  <c:v>#N/A</c:v>
                </c:pt>
                <c:pt idx="7">
                  <c:v>0.03</c:v>
                </c:pt>
                <c:pt idx="8">
                  <c:v>#N/A</c:v>
                </c:pt>
                <c:pt idx="9">
                  <c:v>0.25</c:v>
                </c:pt>
              </c:numCache>
            </c:numRef>
          </c:val>
          <c:extLst>
            <c:ext xmlns:c16="http://schemas.microsoft.com/office/drawing/2014/chart" uri="{C3380CC4-5D6E-409C-BE32-E72D297353CC}">
              <c16:uniqueId val="{00000007-55AD-4148-BF8B-0C83F2E5CD06}"/>
            </c:ext>
          </c:extLst>
        </c:ser>
        <c:ser>
          <c:idx val="8"/>
          <c:order val="8"/>
          <c:tx>
            <c:strRef>
              <c:f>データシート!$A$35</c:f>
              <c:strCache>
                <c:ptCount val="1"/>
                <c:pt idx="0">
                  <c:v>介護保険事業勘定特別会計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0.56000000000000005</c:v>
                </c:pt>
                <c:pt idx="2">
                  <c:v>#N/A</c:v>
                </c:pt>
                <c:pt idx="3">
                  <c:v>0.66</c:v>
                </c:pt>
                <c:pt idx="4">
                  <c:v>#N/A</c:v>
                </c:pt>
                <c:pt idx="5">
                  <c:v>0.53</c:v>
                </c:pt>
                <c:pt idx="6">
                  <c:v>#N/A</c:v>
                </c:pt>
                <c:pt idx="7">
                  <c:v>0.62</c:v>
                </c:pt>
                <c:pt idx="8">
                  <c:v>#N/A</c:v>
                </c:pt>
                <c:pt idx="9">
                  <c:v>1.1000000000000001</c:v>
                </c:pt>
              </c:numCache>
            </c:numRef>
          </c:val>
          <c:extLst>
            <c:ext xmlns:c16="http://schemas.microsoft.com/office/drawing/2014/chart" uri="{C3380CC4-5D6E-409C-BE32-E72D297353CC}">
              <c16:uniqueId val="{00000008-55AD-4148-BF8B-0C83F2E5CD0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2.25</c:v>
                </c:pt>
                <c:pt idx="2">
                  <c:v>#N/A</c:v>
                </c:pt>
                <c:pt idx="3">
                  <c:v>1.71</c:v>
                </c:pt>
                <c:pt idx="4">
                  <c:v>#N/A</c:v>
                </c:pt>
                <c:pt idx="5">
                  <c:v>2.5299999999999998</c:v>
                </c:pt>
                <c:pt idx="6">
                  <c:v>#N/A</c:v>
                </c:pt>
                <c:pt idx="7">
                  <c:v>3.62</c:v>
                </c:pt>
                <c:pt idx="8">
                  <c:v>#N/A</c:v>
                </c:pt>
                <c:pt idx="9">
                  <c:v>3.65</c:v>
                </c:pt>
              </c:numCache>
            </c:numRef>
          </c:val>
          <c:extLst>
            <c:ext xmlns:c16="http://schemas.microsoft.com/office/drawing/2014/chart" uri="{C3380CC4-5D6E-409C-BE32-E72D297353CC}">
              <c16:uniqueId val="{00000009-55AD-4148-BF8B-0C83F2E5CD0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1130</c:v>
                </c:pt>
                <c:pt idx="5">
                  <c:v>1133</c:v>
                </c:pt>
                <c:pt idx="8">
                  <c:v>1088</c:v>
                </c:pt>
                <c:pt idx="11">
                  <c:v>1134</c:v>
                </c:pt>
                <c:pt idx="14">
                  <c:v>1359</c:v>
                </c:pt>
              </c:numCache>
            </c:numRef>
          </c:val>
          <c:extLst>
            <c:ext xmlns:c16="http://schemas.microsoft.com/office/drawing/2014/chart" uri="{C3380CC4-5D6E-409C-BE32-E72D297353CC}">
              <c16:uniqueId val="{00000000-AE01-4E58-BC33-758B4070C51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1</c:v>
                </c:pt>
                <c:pt idx="3">
                  <c:v>5</c:v>
                </c:pt>
                <c:pt idx="6">
                  <c:v>0</c:v>
                </c:pt>
                <c:pt idx="9">
                  <c:v>1</c:v>
                </c:pt>
                <c:pt idx="12">
                  <c:v>0</c:v>
                </c:pt>
              </c:numCache>
            </c:numRef>
          </c:val>
          <c:extLst>
            <c:ext xmlns:c16="http://schemas.microsoft.com/office/drawing/2014/chart" uri="{C3380CC4-5D6E-409C-BE32-E72D297353CC}">
              <c16:uniqueId val="{00000001-AE01-4E58-BC33-758B4070C51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41</c:v>
                </c:pt>
                <c:pt idx="3">
                  <c:v>20</c:v>
                </c:pt>
                <c:pt idx="6">
                  <c:v>19</c:v>
                </c:pt>
                <c:pt idx="9">
                  <c:v>18</c:v>
                </c:pt>
                <c:pt idx="12">
                  <c:v>16</c:v>
                </c:pt>
              </c:numCache>
            </c:numRef>
          </c:val>
          <c:extLst>
            <c:ext xmlns:c16="http://schemas.microsoft.com/office/drawing/2014/chart" uri="{C3380CC4-5D6E-409C-BE32-E72D297353CC}">
              <c16:uniqueId val="{00000002-AE01-4E58-BC33-758B4070C51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c:v>
                </c:pt>
                <c:pt idx="3">
                  <c:v>24</c:v>
                </c:pt>
                <c:pt idx="6">
                  <c:v>24</c:v>
                </c:pt>
                <c:pt idx="9">
                  <c:v>24</c:v>
                </c:pt>
                <c:pt idx="12">
                  <c:v>24</c:v>
                </c:pt>
              </c:numCache>
            </c:numRef>
          </c:val>
          <c:extLst>
            <c:ext xmlns:c16="http://schemas.microsoft.com/office/drawing/2014/chart" uri="{C3380CC4-5D6E-409C-BE32-E72D297353CC}">
              <c16:uniqueId val="{00000003-AE01-4E58-BC33-758B4070C51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236</c:v>
                </c:pt>
                <c:pt idx="3">
                  <c:v>217</c:v>
                </c:pt>
                <c:pt idx="6">
                  <c:v>208</c:v>
                </c:pt>
                <c:pt idx="9">
                  <c:v>174</c:v>
                </c:pt>
                <c:pt idx="12">
                  <c:v>205</c:v>
                </c:pt>
              </c:numCache>
            </c:numRef>
          </c:val>
          <c:extLst>
            <c:ext xmlns:c16="http://schemas.microsoft.com/office/drawing/2014/chart" uri="{C3380CC4-5D6E-409C-BE32-E72D297353CC}">
              <c16:uniqueId val="{00000004-AE01-4E58-BC33-758B4070C51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E01-4E58-BC33-758B4070C51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E01-4E58-BC33-758B4070C51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1283</c:v>
                </c:pt>
                <c:pt idx="3">
                  <c:v>1273</c:v>
                </c:pt>
                <c:pt idx="6">
                  <c:v>1279</c:v>
                </c:pt>
                <c:pt idx="9">
                  <c:v>1279</c:v>
                </c:pt>
                <c:pt idx="12">
                  <c:v>1530</c:v>
                </c:pt>
              </c:numCache>
            </c:numRef>
          </c:val>
          <c:extLst>
            <c:ext xmlns:c16="http://schemas.microsoft.com/office/drawing/2014/chart" uri="{C3380CC4-5D6E-409C-BE32-E72D297353CC}">
              <c16:uniqueId val="{00000007-AE01-4E58-BC33-758B4070C51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435</c:v>
                </c:pt>
                <c:pt idx="2">
                  <c:v>#N/A</c:v>
                </c:pt>
                <c:pt idx="3">
                  <c:v>#N/A</c:v>
                </c:pt>
                <c:pt idx="4">
                  <c:v>406</c:v>
                </c:pt>
                <c:pt idx="5">
                  <c:v>#N/A</c:v>
                </c:pt>
                <c:pt idx="6">
                  <c:v>#N/A</c:v>
                </c:pt>
                <c:pt idx="7">
                  <c:v>442</c:v>
                </c:pt>
                <c:pt idx="8">
                  <c:v>#N/A</c:v>
                </c:pt>
                <c:pt idx="9">
                  <c:v>#N/A</c:v>
                </c:pt>
                <c:pt idx="10">
                  <c:v>362</c:v>
                </c:pt>
                <c:pt idx="11">
                  <c:v>#N/A</c:v>
                </c:pt>
                <c:pt idx="12">
                  <c:v>#N/A</c:v>
                </c:pt>
                <c:pt idx="13">
                  <c:v>416</c:v>
                </c:pt>
                <c:pt idx="14">
                  <c:v>#N/A</c:v>
                </c:pt>
              </c:numCache>
            </c:numRef>
          </c:val>
          <c:smooth val="0"/>
          <c:extLst>
            <c:ext xmlns:c16="http://schemas.microsoft.com/office/drawing/2014/chart" uri="{C3380CC4-5D6E-409C-BE32-E72D297353CC}">
              <c16:uniqueId val="{00000008-AE01-4E58-BC33-758B4070C51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11300</c:v>
                </c:pt>
                <c:pt idx="5">
                  <c:v>11724</c:v>
                </c:pt>
                <c:pt idx="8">
                  <c:v>11431</c:v>
                </c:pt>
                <c:pt idx="11">
                  <c:v>11172</c:v>
                </c:pt>
                <c:pt idx="14">
                  <c:v>11744</c:v>
                </c:pt>
              </c:numCache>
            </c:numRef>
          </c:val>
          <c:extLst>
            <c:ext xmlns:c16="http://schemas.microsoft.com/office/drawing/2014/chart" uri="{C3380CC4-5D6E-409C-BE32-E72D297353CC}">
              <c16:uniqueId val="{00000000-6E88-4D55-8B50-35B2F5FFE0B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790</c:v>
                </c:pt>
                <c:pt idx="5">
                  <c:v>2536</c:v>
                </c:pt>
                <c:pt idx="8">
                  <c:v>2414</c:v>
                </c:pt>
                <c:pt idx="11">
                  <c:v>2354</c:v>
                </c:pt>
                <c:pt idx="14">
                  <c:v>2161</c:v>
                </c:pt>
              </c:numCache>
            </c:numRef>
          </c:val>
          <c:extLst>
            <c:ext xmlns:c16="http://schemas.microsoft.com/office/drawing/2014/chart" uri="{C3380CC4-5D6E-409C-BE32-E72D297353CC}">
              <c16:uniqueId val="{00000001-6E88-4D55-8B50-35B2F5FFE0B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4310</c:v>
                </c:pt>
                <c:pt idx="5">
                  <c:v>4391</c:v>
                </c:pt>
                <c:pt idx="8">
                  <c:v>4262</c:v>
                </c:pt>
                <c:pt idx="11">
                  <c:v>4127</c:v>
                </c:pt>
                <c:pt idx="14">
                  <c:v>4136</c:v>
                </c:pt>
              </c:numCache>
            </c:numRef>
          </c:val>
          <c:extLst>
            <c:ext xmlns:c16="http://schemas.microsoft.com/office/drawing/2014/chart" uri="{C3380CC4-5D6E-409C-BE32-E72D297353CC}">
              <c16:uniqueId val="{00000002-6E88-4D55-8B50-35B2F5FFE0B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E88-4D55-8B50-35B2F5FFE0B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E88-4D55-8B50-35B2F5FFE0B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E88-4D55-8B50-35B2F5FFE0B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1160</c:v>
                </c:pt>
                <c:pt idx="3">
                  <c:v>1146</c:v>
                </c:pt>
                <c:pt idx="6">
                  <c:v>1111</c:v>
                </c:pt>
                <c:pt idx="9">
                  <c:v>1033</c:v>
                </c:pt>
                <c:pt idx="12">
                  <c:v>1057</c:v>
                </c:pt>
              </c:numCache>
            </c:numRef>
          </c:val>
          <c:extLst>
            <c:ext xmlns:c16="http://schemas.microsoft.com/office/drawing/2014/chart" uri="{C3380CC4-5D6E-409C-BE32-E72D297353CC}">
              <c16:uniqueId val="{00000006-6E88-4D55-8B50-35B2F5FFE0B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364</c:v>
                </c:pt>
                <c:pt idx="3">
                  <c:v>344</c:v>
                </c:pt>
                <c:pt idx="6">
                  <c:v>324</c:v>
                </c:pt>
                <c:pt idx="9">
                  <c:v>303</c:v>
                </c:pt>
                <c:pt idx="12">
                  <c:v>282</c:v>
                </c:pt>
              </c:numCache>
            </c:numRef>
          </c:val>
          <c:extLst>
            <c:ext xmlns:c16="http://schemas.microsoft.com/office/drawing/2014/chart" uri="{C3380CC4-5D6E-409C-BE32-E72D297353CC}">
              <c16:uniqueId val="{00000007-6E88-4D55-8B50-35B2F5FFE0B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1056</c:v>
                </c:pt>
                <c:pt idx="3">
                  <c:v>1049</c:v>
                </c:pt>
                <c:pt idx="6">
                  <c:v>995</c:v>
                </c:pt>
                <c:pt idx="9">
                  <c:v>871</c:v>
                </c:pt>
                <c:pt idx="12">
                  <c:v>819</c:v>
                </c:pt>
              </c:numCache>
            </c:numRef>
          </c:val>
          <c:extLst>
            <c:ext xmlns:c16="http://schemas.microsoft.com/office/drawing/2014/chart" uri="{C3380CC4-5D6E-409C-BE32-E72D297353CC}">
              <c16:uniqueId val="{00000008-6E88-4D55-8B50-35B2F5FFE0B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87</c:v>
                </c:pt>
                <c:pt idx="3">
                  <c:v>72</c:v>
                </c:pt>
                <c:pt idx="6">
                  <c:v>57</c:v>
                </c:pt>
                <c:pt idx="9">
                  <c:v>40</c:v>
                </c:pt>
                <c:pt idx="12">
                  <c:v>26</c:v>
                </c:pt>
              </c:numCache>
            </c:numRef>
          </c:val>
          <c:extLst>
            <c:ext xmlns:c16="http://schemas.microsoft.com/office/drawing/2014/chart" uri="{C3380CC4-5D6E-409C-BE32-E72D297353CC}">
              <c16:uniqueId val="{00000009-6E88-4D55-8B50-35B2F5FFE0B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11351</c:v>
                </c:pt>
                <c:pt idx="3">
                  <c:v>15419</c:v>
                </c:pt>
                <c:pt idx="6">
                  <c:v>15154</c:v>
                </c:pt>
                <c:pt idx="9">
                  <c:v>15158</c:v>
                </c:pt>
                <c:pt idx="12">
                  <c:v>15713</c:v>
                </c:pt>
              </c:numCache>
            </c:numRef>
          </c:val>
          <c:extLst>
            <c:ext xmlns:c16="http://schemas.microsoft.com/office/drawing/2014/chart" uri="{C3380CC4-5D6E-409C-BE32-E72D297353CC}">
              <c16:uniqueId val="{0000000A-6E88-4D55-8B50-35B2F5FFE0B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E88-4D55-8B50-35B2F5FFE0B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1314</c:v>
                </c:pt>
                <c:pt idx="1">
                  <c:v>1314</c:v>
                </c:pt>
                <c:pt idx="2">
                  <c:v>1315</c:v>
                </c:pt>
              </c:numCache>
            </c:numRef>
          </c:val>
          <c:extLst>
            <c:ext xmlns:c16="http://schemas.microsoft.com/office/drawing/2014/chart" uri="{C3380CC4-5D6E-409C-BE32-E72D297353CC}">
              <c16:uniqueId val="{00000000-EA3C-4B75-B815-A239428C2BF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345</c:v>
                </c:pt>
                <c:pt idx="1">
                  <c:v>357</c:v>
                </c:pt>
                <c:pt idx="2">
                  <c:v>357</c:v>
                </c:pt>
              </c:numCache>
            </c:numRef>
          </c:val>
          <c:extLst>
            <c:ext xmlns:c16="http://schemas.microsoft.com/office/drawing/2014/chart" uri="{C3380CC4-5D6E-409C-BE32-E72D297353CC}">
              <c16:uniqueId val="{00000001-EA3C-4B75-B815-A239428C2BF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3687</c:v>
                </c:pt>
                <c:pt idx="1">
                  <c:v>3437</c:v>
                </c:pt>
                <c:pt idx="2">
                  <c:v>3480</c:v>
                </c:pt>
              </c:numCache>
            </c:numRef>
          </c:val>
          <c:extLst>
            <c:ext xmlns:c16="http://schemas.microsoft.com/office/drawing/2014/chart" uri="{C3380CC4-5D6E-409C-BE32-E72D297353CC}">
              <c16:uniqueId val="{00000002-EA3C-4B75-B815-A239428C2BF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{F88A2AA4-DE1E-40AD-B846-BDB761610CB2}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CC7C-4BAA-9B10-CDA4319A890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{988C2A72-2802-40F6-B79C-F26B8755F62C}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C7C-4BAA-9B10-CDA4319A890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{EEFA3A11-1722-4F30-B357-D51F544AC0B4}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C7C-4BAA-9B10-CDA4319A890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{ACCF2FD3-E1CF-425B-9D10-242DD120F5FC}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C7C-4BAA-9B10-CDA4319A890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{8739DC40-9DFD-4DE2-BF46-A804A26021FE}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C7C-4BAA-9B10-CDA4319A890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{B0D2FA43-81C0-4781-90AF-5A36557372A2}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CC7C-4BAA-9B10-CDA4319A890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{139FA7A1-195D-439A-9F42-0DF85021F133}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CC7C-4BAA-9B10-CDA4319A890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{B969D898-8D26-4F56-AA5C-7C85665930D4}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CC7C-4BAA-9B10-CDA4319A890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{939E1E0C-B3AC-41ED-9567-6C81CA151BF8}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CC7C-4BAA-9B10-CDA4319A890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c:v>
                </c:pt>
                <c:pt idx="8">
                  <c:v>44.9</c:v>
                </c:pt>
                <c:pt idx="16">
                  <c:v>46.4</c:v>
                </c:pt>
                <c:pt idx="24">
                  <c:v>48.1</c:v>
                </c:pt>
                <c:pt idx="32">
                  <c:v>49.8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C7C-4BAA-9B10-CDA4319A890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{77AAC8E6-3C7A-4487-8496-3B1461E59483}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CC7C-4BAA-9B10-CDA4319A890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{CF7EEEE2-FC72-455B-BF52-C7D6BC701DB7}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C7C-4BAA-9B10-CDA4319A890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{B8A975CC-6333-4043-AC41-6A04BBBF02B8}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C7C-4BAA-9B10-CDA4319A890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{7604E861-FA80-4681-82B9-A9E5F07291BD}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C7C-4BAA-9B10-CDA4319A890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{148A31A7-37C2-42AF-98CF-16F16FFB071C}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C7C-4BAA-9B10-CDA4319A890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{1ACB12B5-1499-4060-A38E-48127BA58AE9}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CC7C-4BAA-9B10-CDA4319A890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{A6F6E2B2-8E45-457E-A7D2-85461344CBC2}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CC7C-4BAA-9B10-CDA4319A890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{CCD2D838-D6A9-45AC-86B4-FA695991199D}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CC7C-4BAA-9B10-CDA4319A890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{3AEAC274-226F-4210-A8E8-9D5DBE71BAFA}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CC7C-4BAA-9B10-CDA4319A890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58.2</c:v>
                </c:pt>
                <c:pt idx="16">
                  <c:v>60.1</c:v>
                </c:pt>
                <c:pt idx="24">
                  <c:v>61.6</c:v>
                </c:pt>
                <c:pt idx="32">
                  <c:v>64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C7C-4BAA-9B10-CDA4319A8901}"/>
            </c:ext>
          </c:extLst>
        </c:ser>
        <c:dLbls>
          <c:showLegendKey val="0"/>
          <c:showVal val="1"/>
          <c:showCatName val="0"/>
          <c:showSerName val="0"/>
          <c:showPercent val="0"/>
          <c:showBubbleSize val="0"/>
        </c:dLbls>
        <c:axId val="46179840"/>
        <c:axId val="46181760"/>
      </c:scatterChart>
      <c:valAx>
        <c:axId val="46179840"/>
        <c:scaling>
          <c:orientation val="maxMin"/>
          <c:max val="65"/>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{02966823-1601-4E3C-A12E-2B08CB2F1318}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88B9-4D6B-8A15-A9B8452A6BB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{7EA1FC24-F510-4BA4-85B2-AE43718BDA5F}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8B9-4D6B-8A15-A9B8452A6BB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{D51414FE-2812-47EA-9999-BF84BE1B41C1}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8B9-4D6B-8A15-A9B8452A6BB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{1EF2AFB3-D328-44A7-A7A7-2FFE35643329}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8B9-4D6B-8A15-A9B8452A6BB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{8CFB0FE2-3D97-40AC-BC2A-5BE5A10EA867}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8B9-4D6B-8A15-A9B8452A6BBF}"/>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{F9E0DF5A-D2F9-46EA-8FDE-FC57FA57CE06}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88B9-4D6B-8A15-A9B8452A6BBF}"/>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{34A2B555-9934-4672-B0D2-7C47397E4889}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88B9-4D6B-8A15-A9B8452A6BBF}"/>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{F381E67A-FBB8-46D0-BC07-CCB17C5F7270}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88B9-4D6B-8A15-A9B8452A6BBF}"/>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{C64A01B5-445A-496C-8C7F-4C0A7702A92E}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88B9-4D6B-8A15-A9B8452A6BB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10.6</c:v>
                </c:pt>
                <c:pt idx="8">
                  <c:v>10.3</c:v>
                </c:pt>
                <c:pt idx="16">
                  <c:v>10.7</c:v>
                </c:pt>
                <c:pt idx="24">
                  <c:v>10.4</c:v>
                </c:pt>
                <c:pt idx="32">
                  <c:v>10.5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8B9-4D6B-8A15-A9B8452A6BB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{307E5712-56FF-4913-A24F-C967367771DC}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88B9-4D6B-8A15-A9B8452A6BB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{CE7C7EFB-BD2B-44F1-B2B7-F7F864890DE0}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8B9-4D6B-8A15-A9B8452A6BB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{0DF88A8C-0D7B-4656-96C3-7D1D054352E7}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8B9-4D6B-8A15-A9B8452A6BB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{038492EA-078A-4694-90BD-B9DE38522FC8}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8B9-4D6B-8A15-A9B8452A6BB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{610C570D-C856-4660-B31E-B909F728A5D0}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8B9-4D6B-8A15-A9B8452A6BBF}"/>
                </c:ext>
              </c:extLst>
            </c:dLbl>
            <c:dLbl>
              <c:idx val="8"/>
              <c:layout>
                <c:manualLayout>
                  <c:x val="-1.8235628084249993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{1B3933DE-F4AB-4001-8807-39227DD8DB5B}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88B9-4D6B-8A15-A9B8452A6BBF}"/>
                </c:ext>
              </c:extLst>
            </c:dLbl>
            <c:dLbl>
              <c:idx val="16"/>
              <c:layout>
                <c:manualLayout>
                  <c:x val="-4.5096530706953818E-2"/>
                  <c:y val="-8.133737286005204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{BD890DB2-DB3B-4063-936D-8ED72DF492E0}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88B9-4D6B-8A15-A9B8452A6BBF}"/>
                </c:ext>
              </c:extLst>
            </c:dLbl>
            <c:dLbl>
              <c:idx val="24"/>
              <c:layout>
                <c:manualLayout>
                  <c:x val="-1.8171803637232468E-2"/>
                  <c:y val="-4.349592131553587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{6CE0A743-EE9D-4CA6-BD88-D36A76ACCB27}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88B9-4D6B-8A15-A9B8452A6BBF}"/>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{F73825B6-5F6B-471B-9DD2-DC7C17945049}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88B9-4D6B-8A15-A9B8452A6BB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8.6</c:v>
                </c:pt>
                <c:pt idx="24">
                  <c:v>8.6</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8B9-4D6B-8A15-A9B8452A6BBF}"/>
            </c:ext>
          </c:extLst>
        </c:ser>
        <c:dLbls>
          <c:showLegendKey val="0"/>
          <c:showVal val="1"/>
          <c:showCatName val="0"/>
          <c:showSerName val="0"/>
          <c:showPercent val="0"/>
          <c:showBubbleSize val="0"/>
        </c:dLbls>
        <c:axId val="84219776"/>
        <c:axId val="84234240"/>
      </c:scatterChart>
      <c:valAx>
        <c:axId val="84219776"/>
        <c:scaling>
          <c:orientation val="maxMin"/>
          <c:max val="9"/>
          <c:min val="8.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北海道大空町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元利償還金が令和２年度に増加した要因として、平成２９年度に実施した大型建設事業の元金償還が始まったためである。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実質公債費比率は、</a:t>
          </a:r>
          <a:r>
            <a:rPr kumimoji="1" lang="ja-JP" altLang="ja-JP" sz="1100">
              <a:solidFill>
                <a:schemeClr val="dk1"/>
              </a:solidFill>
              <a:effectLst/>
              <a:latin typeface="+mn-lt"/>
              <a:ea typeface="+mn-ea"/>
              <a:cs typeface="+mn-cs"/>
            </a:rPr>
            <a:t>分母である標準財政規模が交付税によって大きく左右されるが、実質公債費比率の分子の推移では合併時に比べ大きく減少しており、財政の健全化が図られている。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満期一括償還地方債を借入していないため積立していない。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北海道大空町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将来負担の主要素である地方債の現在高について、平成２９年度は大型建設事業があったため前年度より大幅に増加となったが、それに充当可能な特定財源があることから将来負担比率</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影響してこない</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合併以降、普通交付税の合併算定替の保障期間に中期的な財政推計のもと、普通建設事業費とのバランスを考慮しながら新規地方債発行の抑制と、基金への積み増しが大きな効果をもたらしており、結果として将来負担率</a:t>
          </a:r>
          <a:r>
            <a:rPr kumimoji="1" lang="ja-JP" altLang="en-US" sz="1100">
              <a:solidFill>
                <a:schemeClr val="dk1"/>
              </a:solidFill>
              <a:effectLst/>
              <a:latin typeface="+mn-lt"/>
              <a:ea typeface="+mn-ea"/>
              <a:cs typeface="+mn-cs"/>
            </a:rPr>
            <a:t>は０を維持している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今後地方交付税の増額を見込むことが難しいことから、</a:t>
          </a:r>
          <a:r>
            <a:rPr kumimoji="1" lang="ja-JP" altLang="ja-JP" sz="1100">
              <a:solidFill>
                <a:schemeClr val="dk1"/>
              </a:solidFill>
              <a:effectLst/>
              <a:latin typeface="+mn-lt"/>
              <a:ea typeface="+mn-ea"/>
              <a:cs typeface="+mn-cs"/>
            </a:rPr>
            <a:t>財政規模を抑えつつ一般財源支出の縮減に引き続き努めていかなければならない。</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北海道大空町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・基金全体で</a:t>
          </a:r>
          <a:r>
            <a:rPr kumimoji="1" lang="ja-JP" altLang="en-US" sz="1100">
              <a:solidFill>
                <a:schemeClr val="dk1"/>
              </a:solidFill>
              <a:effectLst/>
              <a:latin typeface="+mn-lt"/>
              <a:ea typeface="+mn-ea"/>
              <a:cs typeface="+mn-cs"/>
            </a:rPr>
            <a:t>４５</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増加した。内訳は財政調整基金で１百万、減債基金で１百万、特定目的金で４３百万円増加した。増加した要因として、事業の見直し等により、</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経費を節減してきたとなどがあげられる。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・財政推計で当分の間財源不足を見込んでいることから、財政調整基金及び特定目的金を取り崩していくため、減少していく見込み。</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・公共施設等整備基金：公用又は公共用に供する施設等の整備に要する経費及び既設の公共施設等の整備に要する経費</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・地域福祉・医療基金：地域における高齢者等の保健福祉の増進並びに医療の確保及び安定化を図るための経費</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・網走湖環境改善対策基金：網走湖の環境改善と水産振興に要する経費</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東藻琴高校教育振興基金：東藻琴高等学校教育振興に要する経費</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・学校教育施設建設基金：学校教育施設の建設に要する経費</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・地域振興基金：町民の連携強化又は地域の振興を図るための経費</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・国営美女地区かんがい排水事業基金：国営美女地区かんがい排水事業の実施に要する経費</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・子ども未来づくり教育基金：子どもたちが未来に向かって自立・共生し、たくましく生きるための基礎づくりを推進する事業に要する経費</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・森林環境譲与税基金：森林施業、人材育成、担い手の確保、木材利用の促進、普及啓発等の森林整備及びその促進に要する経費</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・女満別空港活性化基金：女満別空港の利用拡大及び活性化を図り、地域振興に資する事業に要する経費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・国営美女地区かんがい排水基金：基金の設置目的である事業が令和２年度に完了したことから、基金全額の９０百万円を繰入したため。</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公共施設等整備基金：公共施設等総合管理計画に基づき</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老朽化している施設の修繕等に</a:t>
          </a:r>
          <a:r>
            <a:rPr kumimoji="1" lang="ja-JP" altLang="en-US" sz="1100">
              <a:solidFill>
                <a:schemeClr val="dk1"/>
              </a:solidFill>
              <a:effectLst/>
              <a:latin typeface="+mn-lt"/>
              <a:ea typeface="+mn-ea"/>
              <a:cs typeface="+mn-cs"/>
            </a:rPr>
            <a:t>活用するため７２</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積立</a:t>
          </a:r>
          <a:r>
            <a:rPr kumimoji="1" lang="ja-JP" altLang="ja-JP" sz="1100">
              <a:solidFill>
                <a:schemeClr val="dk1"/>
              </a:solidFill>
              <a:effectLst/>
              <a:latin typeface="+mn-lt"/>
              <a:ea typeface="+mn-ea"/>
              <a:cs typeface="+mn-cs"/>
            </a:rPr>
            <a:t>したため。</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・子ども未来づくり教育基金：</a:t>
          </a:r>
          <a:r>
            <a:rPr kumimoji="1" lang="ja-JP" altLang="en-US" sz="1100">
              <a:solidFill>
                <a:schemeClr val="dk1"/>
              </a:solidFill>
              <a:effectLst/>
              <a:latin typeface="+mn-lt"/>
              <a:ea typeface="+mn-ea"/>
              <a:cs typeface="+mn-cs"/>
            </a:rPr>
            <a:t>今後、子どもたちが自立・共生し、たくましく生きるための基礎づくりを推進する事業に活用するため７０</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積立</a:t>
          </a:r>
          <a:r>
            <a:rPr kumimoji="1" lang="ja-JP" altLang="ja-JP" sz="1100">
              <a:solidFill>
                <a:schemeClr val="dk1"/>
              </a:solidFill>
              <a:effectLst/>
              <a:latin typeface="+mn-lt"/>
              <a:ea typeface="+mn-ea"/>
              <a:cs typeface="+mn-cs"/>
            </a:rPr>
            <a:t>したため。</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・地域福祉・医療基金：今後、病院建物等の修繕等に活用するため４３千円積立したため。</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・東藻琴高校教育振興基金：</a:t>
          </a:r>
          <a:r>
            <a:rPr kumimoji="1" lang="ja-JP" altLang="en-US" sz="1100">
              <a:solidFill>
                <a:schemeClr val="dk1"/>
              </a:solidFill>
              <a:effectLst/>
              <a:latin typeface="+mn-lt"/>
              <a:ea typeface="+mn-ea"/>
              <a:cs typeface="+mn-cs"/>
            </a:rPr>
            <a:t>東藻琴高校</a:t>
          </a:r>
          <a:r>
            <a:rPr kumimoji="1" lang="ja-JP" altLang="ja-JP" sz="1100">
              <a:solidFill>
                <a:schemeClr val="dk1"/>
              </a:solidFill>
              <a:effectLst/>
              <a:latin typeface="+mn-lt"/>
              <a:ea typeface="+mn-ea"/>
              <a:cs typeface="+mn-cs"/>
            </a:rPr>
            <a:t>が令和２年度</a:t>
          </a:r>
          <a:r>
            <a:rPr kumimoji="1" lang="ja-JP" altLang="en-US" sz="1100">
              <a:solidFill>
                <a:schemeClr val="dk1"/>
              </a:solidFill>
              <a:effectLst/>
              <a:latin typeface="+mn-lt"/>
              <a:ea typeface="+mn-ea"/>
              <a:cs typeface="+mn-cs"/>
            </a:rPr>
            <a:t>末で閉校となった</a:t>
          </a:r>
          <a:r>
            <a:rPr kumimoji="1" lang="ja-JP" altLang="ja-JP" sz="1100">
              <a:solidFill>
                <a:schemeClr val="dk1"/>
              </a:solidFill>
              <a:effectLst/>
              <a:latin typeface="+mn-lt"/>
              <a:ea typeface="+mn-ea"/>
              <a:cs typeface="+mn-cs"/>
            </a:rPr>
            <a:t>ことから、基金全額の</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０百万円を繰入したため。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・財政推計で当分の間財源不足を見込んでいることから、公共施設等整備基金、地域振興基金、子ども未来づくり教育基金等中長期的に取り崩していく予定。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・利息等</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積立し、繰入をしなかった</a:t>
          </a:r>
          <a:r>
            <a:rPr kumimoji="1" lang="ja-JP" altLang="en-US" sz="1100">
              <a:solidFill>
                <a:schemeClr val="dk1"/>
              </a:solidFill>
              <a:effectLst/>
              <a:latin typeface="+mn-lt"/>
              <a:ea typeface="+mn-ea"/>
              <a:cs typeface="+mn-cs"/>
            </a:rPr>
            <a:t>ことから増額</a:t>
          </a:r>
          <a:r>
            <a:rPr kumimoji="1" lang="ja-JP" altLang="ja-JP" sz="1100">
              <a:solidFill>
                <a:schemeClr val="dk1"/>
              </a:solidFill>
              <a:effectLst/>
              <a:latin typeface="+mn-lt"/>
              <a:ea typeface="+mn-ea"/>
              <a:cs typeface="+mn-cs"/>
            </a:rPr>
            <a:t>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・財政推計で当分の間財源不足を見込んでいることから、財政調整基金を取り崩していくため、減少していく見込み。</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利息等</a:t>
          </a:r>
          <a:r>
            <a:rPr kumimoji="1" lang="ja-JP" altLang="ja-JP" sz="1100">
              <a:solidFill>
                <a:schemeClr val="dk1"/>
              </a:solidFill>
              <a:effectLst/>
              <a:latin typeface="+mn-lt"/>
              <a:ea typeface="+mn-ea"/>
              <a:cs typeface="+mn-cs"/>
            </a:rPr>
            <a:t>を積立し</a:t>
          </a:r>
          <a:r>
            <a:rPr kumimoji="1" lang="ja-JP" altLang="en-US" sz="1100">
              <a:solidFill>
                <a:schemeClr val="dk1"/>
              </a:solidFill>
              <a:effectLst/>
              <a:latin typeface="+mn-lt"/>
              <a:ea typeface="+mn-ea"/>
              <a:cs typeface="+mn-cs"/>
            </a:rPr>
            <a:t>、繰入をしなかったことから</a:t>
          </a:r>
          <a:r>
            <a:rPr kumimoji="1" lang="ja-JP" altLang="ja-JP" sz="1100">
              <a:solidFill>
                <a:schemeClr val="dk1"/>
              </a:solidFill>
              <a:effectLst/>
              <a:latin typeface="+mn-lt"/>
              <a:ea typeface="+mn-ea"/>
              <a:cs typeface="+mn-cs"/>
            </a:rPr>
            <a:t>増額となった。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・繰上償還等がない限り取り崩す予定はない。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FDB1BEC-AC98-4DB1-B200-1A36EF3BDA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1E76232-C1AE-4A64-A462-8E7B2E98C5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BB741C01-05AA-4747-A96A-A3521BE4B94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1826800A-2D75-4CEC-9CE5-2A1FE6D1DEFE}"/>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7B7A05DF-390C-4654-A5CB-EE4320F749EA}"/>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D5DD5F3C-F367-4512-BB02-F63FF8DBE83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53A054EB-A65B-4DF1-9187-B3ADC6B8AC56}"/>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AEFD3C48-F1A0-4D76-8229-4813DD9DB2A2}"/>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39E06326-EEC5-4866-AD59-914D84D4C491}"/>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DDB29943-7570-417B-A209-E38678FC12BC}"/>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B13640D4-7402-4346-9161-3FBB57957AF7}"/>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87B1F39A-1046-432E-BB25-881F13A6EE63}"/>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BDF8FBC4-8E1D-486A-B361-2B4876272102}"/>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F889E64D-D30B-4506-9FCA-5AC585F76E8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772502CA-4308-492C-9CED-011866D88C2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5600885E-655E-4E91-A7E5-0A07BABE90F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北海道大空町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F3C6FF48-99E2-4078-BB32-E00783A38C3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CC7490F-23CF-4DB5-A40A-B06F5EB2A31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EB408C7-DB01-479D-B322-F52127EABE91}"/>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DB835580-59A6-4AA7-952E-744EB4C1FD5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EB77807A-CA49-4E51-B29A-DE9E6A616EA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F5D1B450-4A66-414D-8EE1-F169D2451068}"/>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6,963
6,945
343.66
11,404,159
11,208,264
185,160
5,069,611
15,712,725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635A66B7-2BA6-4469-B90F-211377D5D831}"/>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C0243DD9-C761-4001-B0A7-B191B29BE3C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28F940D5-2E4B-4FFA-8DA7-E4EFF7F5EB1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8ECAA634-BDC1-476D-8863-A67327392C3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A80C3D4E-D086-4AFC-94D0-3E64F4B01F2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F424869F-F9E5-48C1-9DED-88A7901613CD}"/>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77026DDC-979C-493F-8A6E-F5B4EB82406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AFB44B36-90A6-4A8C-8CC5-BB18FC14C7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B92417B0-0EC3-4421-8FBB-34EE05C9F3E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8019D571-584B-4CE4-B39C-37B8F5A9DE42}"/>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E9823E49-49AD-4FA0-A800-AF18A7EE97F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24473124-AE52-45F0-B2B0-2006438FFD4D}"/>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96591B93-DE2C-43B4-A1D4-8AD96379413A}"/>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D0AA4636-4EE3-405C-8AA4-F13CF6003C2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D5905904-4022-4808-80B3-27F9498EF53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E5F98496-D851-4965-B614-0862763A7A92}"/>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7347ABB5-431E-48A1-947E-DDD319A6CF38}"/>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F69A0805-D994-4A18-BCE7-5F6C81943AE6}"/>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A3B95053-A85C-4079-9663-C9165E4B9ED3}"/>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83D52314-7043-4C65-821C-2F831E506C3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E687C0E5-2067-4348-92C6-DDCD9DDD0CCE}"/>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C010CDC-204F-4473-9418-D7E1D948489D}"/>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4CFE1C42-BE52-4EEB-8AB2-7FDF02B46B7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C17D72D6-2E99-4FAD-BBEF-3DF5BC608B7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B6D81C0-9D0D-4058-BE56-3EE352452578}"/>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FD543474-9F16-4444-9D3B-42E7819F35FD}"/>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FDB151CB-2E36-4057-8E94-999F50132364}"/>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188FD0B3-49CA-417C-A1D2-3ED1FF51370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BB365C43-5FD4-435C-A203-CE193E3583F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5881593-D191-45E3-A0D1-31CC9D580DE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61B8663-9B48-4DBD-ABC0-18D28EFF34F4}"/>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DA2D8DD5-59BB-4156-B25B-0303DDCE0B9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F61D8C8F-BDC5-4C4D-9427-1931070E765C}"/>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5B737915-6787-4F3F-A25E-AB35CDBA19F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3CC7BF62-E10E-42C0-8B28-CDE09ECAE7B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類似団体と比べるとやや低い数値となっており、積極的に投資を進めているためである。</a:t>
          </a:r>
          <a:endParaRPr lang="ja-JP" altLang="ja-JP">
            <a:effectLst/>
          </a:endParaRPr>
        </a:p>
        <a:p>
          <a:r>
            <a:rPr kumimoji="1" lang="ja-JP" altLang="ja-JP" sz="1100" baseline="0">
              <a:solidFill>
                <a:schemeClr val="dk1"/>
              </a:solidFill>
              <a:effectLst/>
              <a:latin typeface="+mn-lt"/>
              <a:ea typeface="+mn-ea"/>
              <a:cs typeface="+mn-cs"/>
            </a:rPr>
            <a:t>　今後も公共施設等総合管理計画により、施設の再編を進める。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A3ED136D-9943-4A84-840A-24E02289CBDE}"/>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8199621E-B1F9-4419-8467-BA31E1156F2A}"/>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79F31CD2-230F-4DC1-85CD-8C64CD91262C}"/>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DC81195D-7A7C-4C36-9E74-E0227941DADD}"/>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A26A60B5-411E-461B-AFFD-5F5AAF3900D1}"/>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376BAB00-E266-4A14-94C8-4ABB1C03A279}"/>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F3A5DF1B-D766-46ED-A4B8-38911841C5DF}"/>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7CA02966-A315-4DFB-9C57-0B534D98B04B}"/>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0BA705FA-DEA8-4E79-8264-A4459448BB8E}"/>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FBCD8435-B3DE-4B50-8FBA-350717E963AF}"/>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74C63B65-EC15-4A6E-ACEA-F60261EFFE9A}"/>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4ED473E7-D568-4E40-A0B6-ED876821157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id="{6139BBD8-EE52-4113-9FAE-4DF8C18F3AE3}"/>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A0F858A6-882A-4067-BA1A-AC21395EF43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96393</xdr:rowOff>
    </xdr:from>
    <xdr:to>
      <xdr:col>23</xdr:col>
      <xdr:colOff>85090</xdr:colOff>
      <xdr:row>34</xdr:row>
      <xdr:rowOff>163576</xdr:rowOff>
    </xdr:to>
    <xdr:cxnSp macro="">
      <xdr:nvCxnSpPr>
        <xdr:cNvPr id="73" name="直線コネクタ 72">
          <a:extLst>
            <a:ext uri="{FF2B5EF4-FFF2-40B4-BE49-F238E27FC236}">
              <a16:creationId xmlns:a16="http://schemas.microsoft.com/office/drawing/2014/main" id="{8EF9EF0D-2053-4839-AF7A-CEB914D52D84}"/>
            </a:ext>
          </a:extLst>
        </xdr:cNvPr>
        <xdr:cNvCxnSpPr/>
      </xdr:nvCxnSpPr>
      <xdr:spPr>
        <a:xfrm flipV="1">
          <a:off x="4760595" y="5497068"/>
          <a:ext cx="1270" cy="126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167403</xdr:rowOff>
    </xdr:from>
    <xdr:ext cx="405111" cy="259045"/>
    <xdr:sp macro="" textlink="">
      <xdr:nvSpPr>
        <xdr:cNvPr id="74" name="有形固定資産減価償却率最小値テキスト">
          <a:extLst>
            <a:ext uri="{FF2B5EF4-FFF2-40B4-BE49-F238E27FC236}">
              <a16:creationId xmlns:a16="http://schemas.microsoft.com/office/drawing/2014/main" id="{2442AD9E-4595-42E6-AD68-163EC6A7F465}"/>
            </a:ext>
          </a:extLst>
        </xdr:cNvPr>
        <xdr:cNvSpPr txBox="1"/>
      </xdr:nvSpPr>
      <xdr:spPr>
        <a:xfrm>
          <a:off x="4813300" y="6768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163576</xdr:rowOff>
    </xdr:from>
    <xdr:to>
      <xdr:col>23</xdr:col>
      <xdr:colOff>174625</xdr:colOff>
      <xdr:row>34</xdr:row>
      <xdr:rowOff>163576</xdr:rowOff>
    </xdr:to>
    <xdr:cxnSp macro="">
      <xdr:nvCxnSpPr>
        <xdr:cNvPr id="75" name="直線コネクタ 74">
          <a:extLst>
            <a:ext uri="{FF2B5EF4-FFF2-40B4-BE49-F238E27FC236}">
              <a16:creationId xmlns:a16="http://schemas.microsoft.com/office/drawing/2014/main" id="{582E1729-0EEE-43B7-A498-34074745F9E0}"/>
            </a:ext>
          </a:extLst>
        </xdr:cNvPr>
        <xdr:cNvCxnSpPr/>
      </xdr:nvCxnSpPr>
      <xdr:spPr>
        <a:xfrm>
          <a:off x="4673600" y="6764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43070</xdr:rowOff>
    </xdr:from>
    <xdr:ext cx="405111" cy="259045"/>
    <xdr:sp macro="" textlink="">
      <xdr:nvSpPr>
        <xdr:cNvPr id="76" name="有形固定資産減価償却率最大値テキスト">
          <a:extLst>
            <a:ext uri="{FF2B5EF4-FFF2-40B4-BE49-F238E27FC236}">
              <a16:creationId xmlns:a16="http://schemas.microsoft.com/office/drawing/2014/main" id="{B3233EB9-2214-49CB-8360-73BC7FADEB9C}"/>
            </a:ext>
          </a:extLst>
        </xdr:cNvPr>
        <xdr:cNvSpPr txBox="1"/>
      </xdr:nvSpPr>
      <xdr:spPr>
        <a:xfrm>
          <a:off x="4813300" y="5272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96393</xdr:rowOff>
    </xdr:from>
    <xdr:to>
      <xdr:col>23</xdr:col>
      <xdr:colOff>174625</xdr:colOff>
      <xdr:row>27</xdr:row>
      <xdr:rowOff>96393</xdr:rowOff>
    </xdr:to>
    <xdr:cxnSp macro="">
      <xdr:nvCxnSpPr>
        <xdr:cNvPr id="77" name="直線コネクタ 76">
          <a:extLst>
            <a:ext uri="{FF2B5EF4-FFF2-40B4-BE49-F238E27FC236}">
              <a16:creationId xmlns:a16="http://schemas.microsoft.com/office/drawing/2014/main" id="{56909218-4C19-45D7-836D-945342634C4B}"/>
            </a:ext>
          </a:extLst>
        </xdr:cNvPr>
        <xdr:cNvCxnSpPr/>
      </xdr:nvCxnSpPr>
      <xdr:spPr>
        <a:xfrm>
          <a:off x="4673600" y="549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4462</xdr:rowOff>
    </xdr:from>
    <xdr:ext cx="405111" cy="259045"/>
    <xdr:sp macro="" textlink="">
      <xdr:nvSpPr>
        <xdr:cNvPr id="78" name="有形固定資産減価償却率平均値テキスト">
          <a:extLst>
            <a:ext uri="{FF2B5EF4-FFF2-40B4-BE49-F238E27FC236}">
              <a16:creationId xmlns:a16="http://schemas.microsoft.com/office/drawing/2014/main" id="{5E0ED6AE-D838-4A51-B50B-CC7070F5AA06}"/>
            </a:ext>
          </a:extLst>
        </xdr:cNvPr>
        <xdr:cNvSpPr txBox="1"/>
      </xdr:nvSpPr>
      <xdr:spPr>
        <a:xfrm>
          <a:off x="4813300" y="626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26035</xdr:rowOff>
    </xdr:from>
    <xdr:to>
      <xdr:col>23</xdr:col>
      <xdr:colOff>136525</xdr:colOff>
      <xdr:row>32</xdr:row>
      <xdr:rowOff>127635</xdr:rowOff>
    </xdr:to>
    <xdr:sp macro="" textlink="">
      <xdr:nvSpPr>
        <xdr:cNvPr id="79" name="フローチャート: 判断 78">
          <a:extLst>
            <a:ext uri="{FF2B5EF4-FFF2-40B4-BE49-F238E27FC236}">
              <a16:creationId xmlns:a16="http://schemas.microsoft.com/office/drawing/2014/main" id="{36C07115-1458-4BB2-A473-ABDAA8DBDADF}"/>
            </a:ext>
          </a:extLst>
        </xdr:cNvPr>
        <xdr:cNvSpPr/>
      </xdr:nvSpPr>
      <xdr:spPr>
        <a:xfrm>
          <a:off x="47117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145669</xdr:rowOff>
    </xdr:from>
    <xdr:to>
      <xdr:col>19</xdr:col>
      <xdr:colOff>187325</xdr:colOff>
      <xdr:row>32</xdr:row>
      <xdr:rowOff>75819</xdr:rowOff>
    </xdr:to>
    <xdr:sp macro="" textlink="">
      <xdr:nvSpPr>
        <xdr:cNvPr id="80" name="フローチャート: 判断 79">
          <a:extLst>
            <a:ext uri="{FF2B5EF4-FFF2-40B4-BE49-F238E27FC236}">
              <a16:creationId xmlns:a16="http://schemas.microsoft.com/office/drawing/2014/main" id="{82120DAB-9CFA-4139-9C3D-E945CFF311D2}"/>
            </a:ext>
          </a:extLst>
        </xdr:cNvPr>
        <xdr:cNvSpPr/>
      </xdr:nvSpPr>
      <xdr:spPr>
        <a:xfrm>
          <a:off x="4000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113284</xdr:rowOff>
    </xdr:from>
    <xdr:to>
      <xdr:col>15</xdr:col>
      <xdr:colOff>187325</xdr:colOff>
      <xdr:row>32</xdr:row>
      <xdr:rowOff>43434</xdr:rowOff>
    </xdr:to>
    <xdr:sp macro="" textlink="">
      <xdr:nvSpPr>
        <xdr:cNvPr id="81" name="フローチャート: 判断 80">
          <a:extLst>
            <a:ext uri="{FF2B5EF4-FFF2-40B4-BE49-F238E27FC236}">
              <a16:creationId xmlns:a16="http://schemas.microsoft.com/office/drawing/2014/main" id="{B05C94D5-A8AE-4D52-80CE-6B67CCBAFD6F}"/>
            </a:ext>
          </a:extLst>
        </xdr:cNvPr>
        <xdr:cNvSpPr/>
      </xdr:nvSpPr>
      <xdr:spPr>
        <a:xfrm>
          <a:off x="3238500" y="619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72263</xdr:rowOff>
    </xdr:from>
    <xdr:to>
      <xdr:col>11</xdr:col>
      <xdr:colOff>187325</xdr:colOff>
      <xdr:row>32</xdr:row>
      <xdr:rowOff>2413</xdr:rowOff>
    </xdr:to>
    <xdr:sp macro="" textlink="">
      <xdr:nvSpPr>
        <xdr:cNvPr id="82" name="フローチャート: 判断 81">
          <a:extLst>
            <a:ext uri="{FF2B5EF4-FFF2-40B4-BE49-F238E27FC236}">
              <a16:creationId xmlns:a16="http://schemas.microsoft.com/office/drawing/2014/main" id="{77131681-3DF3-441A-9537-F7F7DAA6C0B6}"/>
            </a:ext>
          </a:extLst>
        </xdr:cNvPr>
        <xdr:cNvSpPr/>
      </xdr:nvSpPr>
      <xdr:spPr>
        <a:xfrm>
          <a:off x="2476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29083</xdr:rowOff>
    </xdr:from>
    <xdr:to>
      <xdr:col>7</xdr:col>
      <xdr:colOff>187325</xdr:colOff>
      <xdr:row>31</xdr:row>
      <xdr:rowOff>130683</xdr:rowOff>
    </xdr:to>
    <xdr:sp macro="" textlink="">
      <xdr:nvSpPr>
        <xdr:cNvPr id="83" name="フローチャート: 判断 82">
          <a:extLst>
            <a:ext uri="{FF2B5EF4-FFF2-40B4-BE49-F238E27FC236}">
              <a16:creationId xmlns:a16="http://schemas.microsoft.com/office/drawing/2014/main" id="{9EBC8413-11DC-4C75-A50A-73683E2431EB}"/>
            </a:ext>
          </a:extLst>
        </xdr:cNvPr>
        <xdr:cNvSpPr/>
      </xdr:nvSpPr>
      <xdr:spPr>
        <a:xfrm>
          <a:off x="1714500" y="611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A8BF4BB6-48BF-4119-BA60-8D418706C22F}"/>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69DDDFAB-6960-4C02-B786-7FD5D2F788FC}"/>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A2D29838-4597-4BB3-9769-A22DCFE087C3}"/>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C4A31AC0-66BE-4193-88EF-D17FE703277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86ACAFDA-A73F-446E-B351-30C88C3B70C2}"/>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62357</xdr:rowOff>
    </xdr:from>
    <xdr:to>
      <xdr:col>23</xdr:col>
      <xdr:colOff>136525</xdr:colOff>
      <xdr:row>30</xdr:row>
      <xdr:rowOff>163957</xdr:rowOff>
    </xdr:to>
    <xdr:sp macro="" textlink="">
      <xdr:nvSpPr>
        <xdr:cNvPr id="89" name="楕円 88">
          <a:extLst>
            <a:ext uri="{FF2B5EF4-FFF2-40B4-BE49-F238E27FC236}">
              <a16:creationId xmlns:a16="http://schemas.microsoft.com/office/drawing/2014/main" id="{432E8FB5-FC52-4CF7-9F62-B82E61B26C74}"/>
            </a:ext>
          </a:extLst>
        </xdr:cNvPr>
        <xdr:cNvSpPr/>
      </xdr:nvSpPr>
      <xdr:spPr>
        <a:xfrm>
          <a:off x="4711700" y="597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85234</xdr:rowOff>
    </xdr:from>
    <xdr:ext cx="405111" cy="259045"/>
    <xdr:sp macro="" textlink="">
      <xdr:nvSpPr>
        <xdr:cNvPr id="90" name="有形固定資産減価償却率該当値テキスト">
          <a:extLst>
            <a:ext uri="{FF2B5EF4-FFF2-40B4-BE49-F238E27FC236}">
              <a16:creationId xmlns:a16="http://schemas.microsoft.com/office/drawing/2014/main" id="{E31ED84C-789C-4439-8C1A-538B293350A4}"/>
            </a:ext>
          </a:extLst>
        </xdr:cNvPr>
        <xdr:cNvSpPr txBox="1"/>
      </xdr:nvSpPr>
      <xdr:spPr>
        <a:xfrm>
          <a:off x="4813300" y="5828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25654</xdr:rowOff>
    </xdr:from>
    <xdr:to>
      <xdr:col>19</xdr:col>
      <xdr:colOff>187325</xdr:colOff>
      <xdr:row>30</xdr:row>
      <xdr:rowOff>127254</xdr:rowOff>
    </xdr:to>
    <xdr:sp macro="" textlink="">
      <xdr:nvSpPr>
        <xdr:cNvPr id="91" name="楕円 90">
          <a:extLst>
            <a:ext uri="{FF2B5EF4-FFF2-40B4-BE49-F238E27FC236}">
              <a16:creationId xmlns:a16="http://schemas.microsoft.com/office/drawing/2014/main" id="{143B6508-E559-45D0-80BA-7F2173ECEF15}"/>
            </a:ext>
          </a:extLst>
        </xdr:cNvPr>
        <xdr:cNvSpPr/>
      </xdr:nvSpPr>
      <xdr:spPr>
        <a:xfrm>
          <a:off x="4000500" y="594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76454</xdr:rowOff>
    </xdr:from>
    <xdr:to>
      <xdr:col>23</xdr:col>
      <xdr:colOff>85725</xdr:colOff>
      <xdr:row>30</xdr:row>
      <xdr:rowOff>113157</xdr:rowOff>
    </xdr:to>
    <xdr:cxnSp macro="">
      <xdr:nvCxnSpPr>
        <xdr:cNvPr id="92" name="直線コネクタ 91">
          <a:extLst>
            <a:ext uri="{FF2B5EF4-FFF2-40B4-BE49-F238E27FC236}">
              <a16:creationId xmlns:a16="http://schemas.microsoft.com/office/drawing/2014/main" id="{3AF50434-3C3C-4773-83BD-2520D0AED4E5}"/>
            </a:ext>
          </a:extLst>
        </xdr:cNvPr>
        <xdr:cNvCxnSpPr/>
      </xdr:nvCxnSpPr>
      <xdr:spPr>
        <a:xfrm>
          <a:off x="4051300" y="5991479"/>
          <a:ext cx="7112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160401</xdr:rowOff>
    </xdr:from>
    <xdr:to>
      <xdr:col>15</xdr:col>
      <xdr:colOff>187325</xdr:colOff>
      <xdr:row>30</xdr:row>
      <xdr:rowOff>90551</xdr:rowOff>
    </xdr:to>
    <xdr:sp macro="" textlink="">
      <xdr:nvSpPr>
        <xdr:cNvPr id="93" name="楕円 92">
          <a:extLst>
            <a:ext uri="{FF2B5EF4-FFF2-40B4-BE49-F238E27FC236}">
              <a16:creationId xmlns:a16="http://schemas.microsoft.com/office/drawing/2014/main" id="{62AED591-4F7B-4487-8CB9-9FA6F8473AA9}"/>
            </a:ext>
          </a:extLst>
        </xdr:cNvPr>
        <xdr:cNvSpPr/>
      </xdr:nvSpPr>
      <xdr:spPr>
        <a:xfrm>
          <a:off x="3238500" y="590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39751</xdr:rowOff>
    </xdr:from>
    <xdr:to>
      <xdr:col>19</xdr:col>
      <xdr:colOff>136525</xdr:colOff>
      <xdr:row>30</xdr:row>
      <xdr:rowOff>76454</xdr:rowOff>
    </xdr:to>
    <xdr:cxnSp macro="">
      <xdr:nvCxnSpPr>
        <xdr:cNvPr id="94" name="直線コネクタ 93">
          <a:extLst>
            <a:ext uri="{FF2B5EF4-FFF2-40B4-BE49-F238E27FC236}">
              <a16:creationId xmlns:a16="http://schemas.microsoft.com/office/drawing/2014/main" id="{A4A19CCD-EAB3-4AB6-95CB-07FAAF8AA27C}"/>
            </a:ext>
          </a:extLst>
        </xdr:cNvPr>
        <xdr:cNvCxnSpPr/>
      </xdr:nvCxnSpPr>
      <xdr:spPr>
        <a:xfrm>
          <a:off x="3289300" y="5954776"/>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128016</xdr:rowOff>
    </xdr:from>
    <xdr:to>
      <xdr:col>11</xdr:col>
      <xdr:colOff>187325</xdr:colOff>
      <xdr:row>30</xdr:row>
      <xdr:rowOff>58166</xdr:rowOff>
    </xdr:to>
    <xdr:sp macro="" textlink="">
      <xdr:nvSpPr>
        <xdr:cNvPr id="95" name="楕円 94">
          <a:extLst>
            <a:ext uri="{FF2B5EF4-FFF2-40B4-BE49-F238E27FC236}">
              <a16:creationId xmlns:a16="http://schemas.microsoft.com/office/drawing/2014/main" id="{F0F22BB6-B74A-4F41-A7ED-7A56AD7F3025}"/>
            </a:ext>
          </a:extLst>
        </xdr:cNvPr>
        <xdr:cNvSpPr/>
      </xdr:nvSpPr>
      <xdr:spPr>
        <a:xfrm>
          <a:off x="2476500" y="587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7366</xdr:rowOff>
    </xdr:from>
    <xdr:to>
      <xdr:col>15</xdr:col>
      <xdr:colOff>136525</xdr:colOff>
      <xdr:row>30</xdr:row>
      <xdr:rowOff>39751</xdr:rowOff>
    </xdr:to>
    <xdr:cxnSp macro="">
      <xdr:nvCxnSpPr>
        <xdr:cNvPr id="96" name="直線コネクタ 95">
          <a:extLst>
            <a:ext uri="{FF2B5EF4-FFF2-40B4-BE49-F238E27FC236}">
              <a16:creationId xmlns:a16="http://schemas.microsoft.com/office/drawing/2014/main" id="{3917A6E5-DB94-4586-8CB1-43EC992F9362}"/>
            </a:ext>
          </a:extLst>
        </xdr:cNvPr>
        <xdr:cNvCxnSpPr/>
      </xdr:nvCxnSpPr>
      <xdr:spPr>
        <a:xfrm>
          <a:off x="2527300" y="5922391"/>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88265</xdr:rowOff>
    </xdr:from>
    <xdr:to>
      <xdr:col>7</xdr:col>
      <xdr:colOff>187325</xdr:colOff>
      <xdr:row>31</xdr:row>
      <xdr:rowOff>18415</xdr:rowOff>
    </xdr:to>
    <xdr:sp macro="" textlink="">
      <xdr:nvSpPr>
        <xdr:cNvPr id="97" name="楕円 96">
          <a:extLst>
            <a:ext uri="{FF2B5EF4-FFF2-40B4-BE49-F238E27FC236}">
              <a16:creationId xmlns:a16="http://schemas.microsoft.com/office/drawing/2014/main" id="{C189D941-3F8F-4735-898B-28AD7B4E76CE}"/>
            </a:ext>
          </a:extLst>
        </xdr:cNvPr>
        <xdr:cNvSpPr/>
      </xdr:nvSpPr>
      <xdr:spPr>
        <a:xfrm>
          <a:off x="1714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7366</xdr:rowOff>
    </xdr:from>
    <xdr:to>
      <xdr:col>11</xdr:col>
      <xdr:colOff>136525</xdr:colOff>
      <xdr:row>30</xdr:row>
      <xdr:rowOff>139065</xdr:rowOff>
    </xdr:to>
    <xdr:cxnSp macro="">
      <xdr:nvCxnSpPr>
        <xdr:cNvPr id="98" name="直線コネクタ 97">
          <a:extLst>
            <a:ext uri="{FF2B5EF4-FFF2-40B4-BE49-F238E27FC236}">
              <a16:creationId xmlns:a16="http://schemas.microsoft.com/office/drawing/2014/main" id="{477463A6-3C14-48A4-9B0C-4FEDEE522E87}"/>
            </a:ext>
          </a:extLst>
        </xdr:cNvPr>
        <xdr:cNvCxnSpPr/>
      </xdr:nvCxnSpPr>
      <xdr:spPr>
        <a:xfrm flipV="1">
          <a:off x="1765300" y="5922391"/>
          <a:ext cx="762000" cy="13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66946</xdr:rowOff>
    </xdr:from>
    <xdr:ext cx="405111" cy="259045"/>
    <xdr:sp macro="" textlink="">
      <xdr:nvSpPr>
        <xdr:cNvPr id="99" name="n_1aveValue有形固定資産減価償却率">
          <a:extLst>
            <a:ext uri="{FF2B5EF4-FFF2-40B4-BE49-F238E27FC236}">
              <a16:creationId xmlns:a16="http://schemas.microsoft.com/office/drawing/2014/main" id="{F9E47A07-E10A-4922-A9A8-0B4690971E7F}"/>
            </a:ext>
          </a:extLst>
        </xdr:cNvPr>
        <xdr:cNvSpPr txBox="1"/>
      </xdr:nvSpPr>
      <xdr:spPr>
        <a:xfrm>
          <a:off x="3836044" y="632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34561</xdr:rowOff>
    </xdr:from>
    <xdr:ext cx="405111" cy="259045"/>
    <xdr:sp macro="" textlink="">
      <xdr:nvSpPr>
        <xdr:cNvPr id="100" name="n_2aveValue有形固定資産減価償却率">
          <a:extLst>
            <a:ext uri="{FF2B5EF4-FFF2-40B4-BE49-F238E27FC236}">
              <a16:creationId xmlns:a16="http://schemas.microsoft.com/office/drawing/2014/main" id="{A7C0EC2C-0BDF-4105-95AB-75ED9C24CB93}"/>
            </a:ext>
          </a:extLst>
        </xdr:cNvPr>
        <xdr:cNvSpPr txBox="1"/>
      </xdr:nvSpPr>
      <xdr:spPr>
        <a:xfrm>
          <a:off x="3086744" y="6292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164990</xdr:rowOff>
    </xdr:from>
    <xdr:ext cx="405111" cy="259045"/>
    <xdr:sp macro="" textlink="">
      <xdr:nvSpPr>
        <xdr:cNvPr id="101" name="n_3aveValue有形固定資産減価償却率">
          <a:extLst>
            <a:ext uri="{FF2B5EF4-FFF2-40B4-BE49-F238E27FC236}">
              <a16:creationId xmlns:a16="http://schemas.microsoft.com/office/drawing/2014/main" id="{46F0B16C-CC42-4D84-A7B5-96BA6F43AAA6}"/>
            </a:ext>
          </a:extLst>
        </xdr:cNvPr>
        <xdr:cNvSpPr txBox="1"/>
      </xdr:nvSpPr>
      <xdr:spPr>
        <a:xfrm>
          <a:off x="2324744" y="6251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121810</xdr:rowOff>
    </xdr:from>
    <xdr:ext cx="405111" cy="259045"/>
    <xdr:sp macro="" textlink="">
      <xdr:nvSpPr>
        <xdr:cNvPr id="102" name="n_4aveValue有形固定資産減価償却率">
          <a:extLst>
            <a:ext uri="{FF2B5EF4-FFF2-40B4-BE49-F238E27FC236}">
              <a16:creationId xmlns:a16="http://schemas.microsoft.com/office/drawing/2014/main" id="{230049FE-F0BD-4FFA-9196-DCDC338F436B}"/>
            </a:ext>
          </a:extLst>
        </xdr:cNvPr>
        <xdr:cNvSpPr txBox="1"/>
      </xdr:nvSpPr>
      <xdr:spPr>
        <a:xfrm>
          <a:off x="1562744" y="620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143781</xdr:rowOff>
    </xdr:from>
    <xdr:ext cx="405111" cy="259045"/>
    <xdr:sp macro="" textlink="">
      <xdr:nvSpPr>
        <xdr:cNvPr id="103" name="n_1mainValue有形固定資産減価償却率">
          <a:extLst>
            <a:ext uri="{FF2B5EF4-FFF2-40B4-BE49-F238E27FC236}">
              <a16:creationId xmlns:a16="http://schemas.microsoft.com/office/drawing/2014/main" id="{979BA6C4-23A8-4733-A80A-1ABD93C8292F}"/>
            </a:ext>
          </a:extLst>
        </xdr:cNvPr>
        <xdr:cNvSpPr txBox="1"/>
      </xdr:nvSpPr>
      <xdr:spPr>
        <a:xfrm>
          <a:off x="3836044" y="5715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107078</xdr:rowOff>
    </xdr:from>
    <xdr:ext cx="405111" cy="259045"/>
    <xdr:sp macro="" textlink="">
      <xdr:nvSpPr>
        <xdr:cNvPr id="104" name="n_2mainValue有形固定資産減価償却率">
          <a:extLst>
            <a:ext uri="{FF2B5EF4-FFF2-40B4-BE49-F238E27FC236}">
              <a16:creationId xmlns:a16="http://schemas.microsoft.com/office/drawing/2014/main" id="{A8EE464B-4788-465C-A065-D6987A901D74}"/>
            </a:ext>
          </a:extLst>
        </xdr:cNvPr>
        <xdr:cNvSpPr txBox="1"/>
      </xdr:nvSpPr>
      <xdr:spPr>
        <a:xfrm>
          <a:off x="3086744" y="5679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74693</xdr:rowOff>
    </xdr:from>
    <xdr:ext cx="405111" cy="259045"/>
    <xdr:sp macro="" textlink="">
      <xdr:nvSpPr>
        <xdr:cNvPr id="105" name="n_3mainValue有形固定資産減価償却率">
          <a:extLst>
            <a:ext uri="{FF2B5EF4-FFF2-40B4-BE49-F238E27FC236}">
              <a16:creationId xmlns:a16="http://schemas.microsoft.com/office/drawing/2014/main" id="{BB703D5A-5B09-4BBE-A9C9-E362DC46ED5D}"/>
            </a:ext>
          </a:extLst>
        </xdr:cNvPr>
        <xdr:cNvSpPr txBox="1"/>
      </xdr:nvSpPr>
      <xdr:spPr>
        <a:xfrm>
          <a:off x="2324744" y="5646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34942</xdr:rowOff>
    </xdr:from>
    <xdr:ext cx="405111" cy="259045"/>
    <xdr:sp macro="" textlink="">
      <xdr:nvSpPr>
        <xdr:cNvPr id="106" name="n_4mainValue有形固定資産減価償却率">
          <a:extLst>
            <a:ext uri="{FF2B5EF4-FFF2-40B4-BE49-F238E27FC236}">
              <a16:creationId xmlns:a16="http://schemas.microsoft.com/office/drawing/2014/main" id="{3169E622-2418-4CC7-8D45-F7562723E632}"/>
            </a:ext>
          </a:extLst>
        </xdr:cNvPr>
        <xdr:cNvSpPr txBox="1"/>
      </xdr:nvSpPr>
      <xdr:spPr>
        <a:xfrm>
          <a:off x="1562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B8ECA7A5-833B-4254-807A-69E01193717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7BF4065B-3263-4872-B39B-B81A76407F6D}"/>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78D13746-5FB5-4B86-BB8C-873A9E780BA9}"/>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7FC8E01D-6D73-4384-8E3B-9739B210B2C2}"/>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8B64FDE8-6A46-4F4C-A52E-89F4FF0D5FE9}"/>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1DCD1AE9-7B1C-46DE-B4F2-34E510E439B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D542C21A-BE83-433F-8AAC-DB4C2C5393D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54D01932-E5FE-4ED6-9A1D-0120B182BD2F}"/>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D775FB2F-73BA-4C4A-9324-9D9192B22EC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29CA6C3-51F3-4FED-920E-4A721A8DDA7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BA9DB148-F74D-444D-B788-49D5EF3DCCD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92BEFD70-5611-48DE-847C-54DFF2E8405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808058A5-9257-4401-84EC-4BBB5F6789C7}"/>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類似団体と比べると高い数値となっており、</a:t>
          </a:r>
          <a:r>
            <a:rPr kumimoji="1" lang="ja-JP" altLang="ja-JP" sz="1100">
              <a:solidFill>
                <a:schemeClr val="dk1"/>
              </a:solidFill>
              <a:effectLst/>
              <a:latin typeface="+mn-lt"/>
              <a:ea typeface="+mn-ea"/>
              <a:cs typeface="+mn-cs"/>
            </a:rPr>
            <a:t>利息を少なくするため長期間借入をしないように設定しているためである。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1D516AAA-118D-4CC7-8687-9EEFAF60276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DB656EB1-1113-4A56-8081-029F9929608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58B637C6-9181-4149-AF75-D6AC167D2F9F}"/>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8290C48A-48E2-4843-8E79-88E03B152C58}"/>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F36C05D3-4F85-4904-85DC-BCD3EBE32A5B}"/>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10FA7083-83AB-4F73-893A-8A57C269CF28}"/>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id="{9574FBBE-5526-461B-90E5-B3FA352A8A93}"/>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478BF916-EBCF-437F-BDE9-C721B4A055D4}"/>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7E0BA002-5773-455B-9F07-BB3562C881A2}"/>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2543E608-44FB-4141-8CF4-78636110E567}"/>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74168C33-1164-459C-AA69-282F6E9B9BAE}"/>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EEDE8AEB-7028-4381-B4C6-0976E097595C}"/>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1921C878-2BB0-42F1-B6DB-FE5575588D88}"/>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80BB8589-671D-4D2C-86F8-43EA174FEFF9}"/>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A5812DCC-0345-4EDA-B1B6-C17834A68E33}"/>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1D1CD62F-5FCF-4E24-900C-A100947B4AC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2465EBB0-BB81-4D05-A263-C3F2797814A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10492</xdr:rowOff>
    </xdr:to>
    <xdr:cxnSp macro="">
      <xdr:nvCxnSpPr>
        <xdr:cNvPr id="137" name="直線コネクタ 136">
          <a:extLst>
            <a:ext uri="{FF2B5EF4-FFF2-40B4-BE49-F238E27FC236}">
              <a16:creationId xmlns:a16="http://schemas.microsoft.com/office/drawing/2014/main" id="{36C41CDA-5C3C-4BE5-9DDE-27BC351BE331}"/>
            </a:ext>
          </a:extLst>
        </xdr:cNvPr>
        <xdr:cNvCxnSpPr/>
      </xdr:nvCxnSpPr>
      <xdr:spPr>
        <a:xfrm flipV="1">
          <a:off x="14793595" y="5261428"/>
          <a:ext cx="1269" cy="1349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xdr:rowOff>
    </xdr:from>
    <xdr:ext cx="560923" cy="259045"/>
    <xdr:sp macro="" textlink="">
      <xdr:nvSpPr>
        <xdr:cNvPr id="138" name="債務償還比率最小値テキスト">
          <a:extLst>
            <a:ext uri="{FF2B5EF4-FFF2-40B4-BE49-F238E27FC236}">
              <a16:creationId xmlns:a16="http://schemas.microsoft.com/office/drawing/2014/main" id="{906766D4-92B2-40D8-894A-4D166E69E057}"/>
            </a:ext>
          </a:extLst>
        </xdr:cNvPr>
        <xdr:cNvSpPr txBox="1"/>
      </xdr:nvSpPr>
      <xdr:spPr>
        <a:xfrm>
          <a:off x="14846300" y="6615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10492</xdr:rowOff>
    </xdr:from>
    <xdr:to>
      <xdr:col>76</xdr:col>
      <xdr:colOff>111125</xdr:colOff>
      <xdr:row>34</xdr:row>
      <xdr:rowOff>10492</xdr:rowOff>
    </xdr:to>
    <xdr:cxnSp macro="">
      <xdr:nvCxnSpPr>
        <xdr:cNvPr id="139" name="直線コネクタ 138">
          <a:extLst>
            <a:ext uri="{FF2B5EF4-FFF2-40B4-BE49-F238E27FC236}">
              <a16:creationId xmlns:a16="http://schemas.microsoft.com/office/drawing/2014/main" id="{268C56C0-DD32-4CB2-93C6-6EF72BED5740}"/>
            </a:ext>
          </a:extLst>
        </xdr:cNvPr>
        <xdr:cNvCxnSpPr/>
      </xdr:nvCxnSpPr>
      <xdr:spPr>
        <a:xfrm>
          <a:off x="14706600" y="66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78C02C7A-418B-4B3C-90EF-8C744E606B39}"/>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5D482843-2E44-4130-B882-02C75D3AB7C7}"/>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74983</xdr:rowOff>
    </xdr:from>
    <xdr:ext cx="469744" cy="259045"/>
    <xdr:sp macro="" textlink="">
      <xdr:nvSpPr>
        <xdr:cNvPr id="142" name="債務償還比率平均値テキスト">
          <a:extLst>
            <a:ext uri="{FF2B5EF4-FFF2-40B4-BE49-F238E27FC236}">
              <a16:creationId xmlns:a16="http://schemas.microsoft.com/office/drawing/2014/main" id="{FBD240E8-0E18-47A3-9BD1-9355DD5E490A}"/>
            </a:ext>
          </a:extLst>
        </xdr:cNvPr>
        <xdr:cNvSpPr txBox="1"/>
      </xdr:nvSpPr>
      <xdr:spPr>
        <a:xfrm>
          <a:off x="14846300" y="5475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52106</xdr:rowOff>
    </xdr:from>
    <xdr:to>
      <xdr:col>76</xdr:col>
      <xdr:colOff>73025</xdr:colOff>
      <xdr:row>28</xdr:row>
      <xdr:rowOff>153706</xdr:rowOff>
    </xdr:to>
    <xdr:sp macro="" textlink="">
      <xdr:nvSpPr>
        <xdr:cNvPr id="143" name="フローチャート: 判断 142">
          <a:extLst>
            <a:ext uri="{FF2B5EF4-FFF2-40B4-BE49-F238E27FC236}">
              <a16:creationId xmlns:a16="http://schemas.microsoft.com/office/drawing/2014/main" id="{F45B2E22-E352-4B4F-9AC9-0F77309767B0}"/>
            </a:ext>
          </a:extLst>
        </xdr:cNvPr>
        <xdr:cNvSpPr/>
      </xdr:nvSpPr>
      <xdr:spPr>
        <a:xfrm>
          <a:off x="14744700" y="562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55910</xdr:rowOff>
    </xdr:from>
    <xdr:to>
      <xdr:col>72</xdr:col>
      <xdr:colOff>123825</xdr:colOff>
      <xdr:row>28</xdr:row>
      <xdr:rowOff>157510</xdr:rowOff>
    </xdr:to>
    <xdr:sp macro="" textlink="">
      <xdr:nvSpPr>
        <xdr:cNvPr id="144" name="フローチャート: 判断 143">
          <a:extLst>
            <a:ext uri="{FF2B5EF4-FFF2-40B4-BE49-F238E27FC236}">
              <a16:creationId xmlns:a16="http://schemas.microsoft.com/office/drawing/2014/main" id="{5725FDBA-FD38-49E2-A4E0-9DF5C59ABCE8}"/>
            </a:ext>
          </a:extLst>
        </xdr:cNvPr>
        <xdr:cNvSpPr/>
      </xdr:nvSpPr>
      <xdr:spPr>
        <a:xfrm>
          <a:off x="14033500" y="5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67322</xdr:rowOff>
    </xdr:from>
    <xdr:to>
      <xdr:col>68</xdr:col>
      <xdr:colOff>123825</xdr:colOff>
      <xdr:row>28</xdr:row>
      <xdr:rowOff>168922</xdr:rowOff>
    </xdr:to>
    <xdr:sp macro="" textlink="">
      <xdr:nvSpPr>
        <xdr:cNvPr id="145" name="フローチャート: 判断 144">
          <a:extLst>
            <a:ext uri="{FF2B5EF4-FFF2-40B4-BE49-F238E27FC236}">
              <a16:creationId xmlns:a16="http://schemas.microsoft.com/office/drawing/2014/main" id="{9075F2AC-B025-4B42-AA0A-FD1F6BBF84A6}"/>
            </a:ext>
          </a:extLst>
        </xdr:cNvPr>
        <xdr:cNvSpPr/>
      </xdr:nvSpPr>
      <xdr:spPr>
        <a:xfrm>
          <a:off x="13271500" y="56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59406</xdr:rowOff>
    </xdr:from>
    <xdr:to>
      <xdr:col>64</xdr:col>
      <xdr:colOff>123825</xdr:colOff>
      <xdr:row>28</xdr:row>
      <xdr:rowOff>161006</xdr:rowOff>
    </xdr:to>
    <xdr:sp macro="" textlink="">
      <xdr:nvSpPr>
        <xdr:cNvPr id="146" name="フローチャート: 判断 145">
          <a:extLst>
            <a:ext uri="{FF2B5EF4-FFF2-40B4-BE49-F238E27FC236}">
              <a16:creationId xmlns:a16="http://schemas.microsoft.com/office/drawing/2014/main" id="{1655FB09-E04A-4F6D-A903-B7058AC06F4D}"/>
            </a:ext>
          </a:extLst>
        </xdr:cNvPr>
        <xdr:cNvSpPr/>
      </xdr:nvSpPr>
      <xdr:spPr>
        <a:xfrm>
          <a:off x="12509500" y="563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40694</xdr:rowOff>
    </xdr:from>
    <xdr:to>
      <xdr:col>60</xdr:col>
      <xdr:colOff>123825</xdr:colOff>
      <xdr:row>28</xdr:row>
      <xdr:rowOff>142294</xdr:rowOff>
    </xdr:to>
    <xdr:sp macro="" textlink="">
      <xdr:nvSpPr>
        <xdr:cNvPr id="147" name="フローチャート: 判断 146">
          <a:extLst>
            <a:ext uri="{FF2B5EF4-FFF2-40B4-BE49-F238E27FC236}">
              <a16:creationId xmlns:a16="http://schemas.microsoft.com/office/drawing/2014/main" id="{A7B0D707-146C-48A2-BD5A-1CBA80208BA5}"/>
            </a:ext>
          </a:extLst>
        </xdr:cNvPr>
        <xdr:cNvSpPr/>
      </xdr:nvSpPr>
      <xdr:spPr>
        <a:xfrm>
          <a:off x="11747500" y="561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CBF785B2-C45A-4ED5-84FD-E6381B80CEB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87F3077E-6E38-4F10-A3E4-F8928FE0AED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4083CC9A-1BB0-4C96-82C0-D1267250E93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EE3011E6-109E-4E29-BAB7-5B350E64F7F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DB4DCDFD-04CC-4AE0-81A5-4C0FDF851884}"/>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47002</xdr:rowOff>
    </xdr:from>
    <xdr:to>
      <xdr:col>76</xdr:col>
      <xdr:colOff>73025</xdr:colOff>
      <xdr:row>29</xdr:row>
      <xdr:rowOff>148602</xdr:rowOff>
    </xdr:to>
    <xdr:sp macro="" textlink="">
      <xdr:nvSpPr>
        <xdr:cNvPr id="153" name="楕円 152">
          <a:extLst>
            <a:ext uri="{FF2B5EF4-FFF2-40B4-BE49-F238E27FC236}">
              <a16:creationId xmlns:a16="http://schemas.microsoft.com/office/drawing/2014/main" id="{D5D84000-05B7-4794-ACB6-EC71F5D05BF6}"/>
            </a:ext>
          </a:extLst>
        </xdr:cNvPr>
        <xdr:cNvSpPr/>
      </xdr:nvSpPr>
      <xdr:spPr>
        <a:xfrm>
          <a:off x="14744700" y="579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25429</xdr:rowOff>
    </xdr:from>
    <xdr:ext cx="469744" cy="259045"/>
    <xdr:sp macro="" textlink="">
      <xdr:nvSpPr>
        <xdr:cNvPr id="154" name="債務償還比率該当値テキスト">
          <a:extLst>
            <a:ext uri="{FF2B5EF4-FFF2-40B4-BE49-F238E27FC236}">
              <a16:creationId xmlns:a16="http://schemas.microsoft.com/office/drawing/2014/main" id="{90EDDF02-582A-45FD-9DF6-8B91A1ADD4BD}"/>
            </a:ext>
          </a:extLst>
        </xdr:cNvPr>
        <xdr:cNvSpPr txBox="1"/>
      </xdr:nvSpPr>
      <xdr:spPr>
        <a:xfrm>
          <a:off x="14846300" y="5769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129147</xdr:rowOff>
    </xdr:from>
    <xdr:to>
      <xdr:col>72</xdr:col>
      <xdr:colOff>123825</xdr:colOff>
      <xdr:row>30</xdr:row>
      <xdr:rowOff>59297</xdr:rowOff>
    </xdr:to>
    <xdr:sp macro="" textlink="">
      <xdr:nvSpPr>
        <xdr:cNvPr id="155" name="楕円 154">
          <a:extLst>
            <a:ext uri="{FF2B5EF4-FFF2-40B4-BE49-F238E27FC236}">
              <a16:creationId xmlns:a16="http://schemas.microsoft.com/office/drawing/2014/main" id="{B925EBF5-D479-4995-95D7-F4DB3F99081A}"/>
            </a:ext>
          </a:extLst>
        </xdr:cNvPr>
        <xdr:cNvSpPr/>
      </xdr:nvSpPr>
      <xdr:spPr>
        <a:xfrm>
          <a:off x="14033500" y="587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97802</xdr:rowOff>
    </xdr:from>
    <xdr:to>
      <xdr:col>76</xdr:col>
      <xdr:colOff>22225</xdr:colOff>
      <xdr:row>30</xdr:row>
      <xdr:rowOff>8497</xdr:rowOff>
    </xdr:to>
    <xdr:cxnSp macro="">
      <xdr:nvCxnSpPr>
        <xdr:cNvPr id="156" name="直線コネクタ 155">
          <a:extLst>
            <a:ext uri="{FF2B5EF4-FFF2-40B4-BE49-F238E27FC236}">
              <a16:creationId xmlns:a16="http://schemas.microsoft.com/office/drawing/2014/main" id="{EE67FFFB-5504-4634-9F7F-130FF4FCBA70}"/>
            </a:ext>
          </a:extLst>
        </xdr:cNvPr>
        <xdr:cNvCxnSpPr/>
      </xdr:nvCxnSpPr>
      <xdr:spPr>
        <a:xfrm flipV="1">
          <a:off x="14084300" y="5841377"/>
          <a:ext cx="711200" cy="8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116810</xdr:rowOff>
    </xdr:from>
    <xdr:to>
      <xdr:col>68</xdr:col>
      <xdr:colOff>123825</xdr:colOff>
      <xdr:row>30</xdr:row>
      <xdr:rowOff>46960</xdr:rowOff>
    </xdr:to>
    <xdr:sp macro="" textlink="">
      <xdr:nvSpPr>
        <xdr:cNvPr id="157" name="楕円 156">
          <a:extLst>
            <a:ext uri="{FF2B5EF4-FFF2-40B4-BE49-F238E27FC236}">
              <a16:creationId xmlns:a16="http://schemas.microsoft.com/office/drawing/2014/main" id="{B918B30F-896C-4763-9D36-9FA77A3447B9}"/>
            </a:ext>
          </a:extLst>
        </xdr:cNvPr>
        <xdr:cNvSpPr/>
      </xdr:nvSpPr>
      <xdr:spPr>
        <a:xfrm>
          <a:off x="13271500" y="586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167610</xdr:rowOff>
    </xdr:from>
    <xdr:to>
      <xdr:col>72</xdr:col>
      <xdr:colOff>73025</xdr:colOff>
      <xdr:row>30</xdr:row>
      <xdr:rowOff>8497</xdr:rowOff>
    </xdr:to>
    <xdr:cxnSp macro="">
      <xdr:nvCxnSpPr>
        <xdr:cNvPr id="158" name="直線コネクタ 157">
          <a:extLst>
            <a:ext uri="{FF2B5EF4-FFF2-40B4-BE49-F238E27FC236}">
              <a16:creationId xmlns:a16="http://schemas.microsoft.com/office/drawing/2014/main" id="{FE7991C1-E1C7-4749-86D0-783D7D491631}"/>
            </a:ext>
          </a:extLst>
        </xdr:cNvPr>
        <xdr:cNvCxnSpPr/>
      </xdr:nvCxnSpPr>
      <xdr:spPr>
        <a:xfrm>
          <a:off x="13322300" y="5911185"/>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46077</xdr:rowOff>
    </xdr:from>
    <xdr:to>
      <xdr:col>64</xdr:col>
      <xdr:colOff>123825</xdr:colOff>
      <xdr:row>29</xdr:row>
      <xdr:rowOff>147677</xdr:rowOff>
    </xdr:to>
    <xdr:sp macro="" textlink="">
      <xdr:nvSpPr>
        <xdr:cNvPr id="159" name="楕円 158">
          <a:extLst>
            <a:ext uri="{FF2B5EF4-FFF2-40B4-BE49-F238E27FC236}">
              <a16:creationId xmlns:a16="http://schemas.microsoft.com/office/drawing/2014/main" id="{C2DE640F-3780-4A14-8A1D-5ECCBF4A603F}"/>
            </a:ext>
          </a:extLst>
        </xdr:cNvPr>
        <xdr:cNvSpPr/>
      </xdr:nvSpPr>
      <xdr:spPr>
        <a:xfrm>
          <a:off x="12509500" y="578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96877</xdr:rowOff>
    </xdr:from>
    <xdr:to>
      <xdr:col>68</xdr:col>
      <xdr:colOff>73025</xdr:colOff>
      <xdr:row>29</xdr:row>
      <xdr:rowOff>167610</xdr:rowOff>
    </xdr:to>
    <xdr:cxnSp macro="">
      <xdr:nvCxnSpPr>
        <xdr:cNvPr id="160" name="直線コネクタ 159">
          <a:extLst>
            <a:ext uri="{FF2B5EF4-FFF2-40B4-BE49-F238E27FC236}">
              <a16:creationId xmlns:a16="http://schemas.microsoft.com/office/drawing/2014/main" id="{DF6EA639-CF76-47A6-BD2F-83E33FFC9604}"/>
            </a:ext>
          </a:extLst>
        </xdr:cNvPr>
        <xdr:cNvCxnSpPr/>
      </xdr:nvCxnSpPr>
      <xdr:spPr>
        <a:xfrm>
          <a:off x="12560300" y="5840452"/>
          <a:ext cx="762000" cy="7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65780</xdr:rowOff>
    </xdr:from>
    <xdr:to>
      <xdr:col>60</xdr:col>
      <xdr:colOff>123825</xdr:colOff>
      <xdr:row>28</xdr:row>
      <xdr:rowOff>167380</xdr:rowOff>
    </xdr:to>
    <xdr:sp macro="" textlink="">
      <xdr:nvSpPr>
        <xdr:cNvPr id="161" name="楕円 160">
          <a:extLst>
            <a:ext uri="{FF2B5EF4-FFF2-40B4-BE49-F238E27FC236}">
              <a16:creationId xmlns:a16="http://schemas.microsoft.com/office/drawing/2014/main" id="{3A8B35A1-D90B-47BC-AC00-8B240E2EDEC8}"/>
            </a:ext>
          </a:extLst>
        </xdr:cNvPr>
        <xdr:cNvSpPr/>
      </xdr:nvSpPr>
      <xdr:spPr>
        <a:xfrm>
          <a:off x="11747500" y="563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116580</xdr:rowOff>
    </xdr:from>
    <xdr:to>
      <xdr:col>64</xdr:col>
      <xdr:colOff>73025</xdr:colOff>
      <xdr:row>29</xdr:row>
      <xdr:rowOff>96877</xdr:rowOff>
    </xdr:to>
    <xdr:cxnSp macro="">
      <xdr:nvCxnSpPr>
        <xdr:cNvPr id="162" name="直線コネクタ 161">
          <a:extLst>
            <a:ext uri="{FF2B5EF4-FFF2-40B4-BE49-F238E27FC236}">
              <a16:creationId xmlns:a16="http://schemas.microsoft.com/office/drawing/2014/main" id="{6CE59ED9-A688-4AD1-B84E-98FFA3C05DBE}"/>
            </a:ext>
          </a:extLst>
        </xdr:cNvPr>
        <xdr:cNvCxnSpPr/>
      </xdr:nvCxnSpPr>
      <xdr:spPr>
        <a:xfrm>
          <a:off x="11798300" y="5688705"/>
          <a:ext cx="762000" cy="15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2587</xdr:rowOff>
    </xdr:from>
    <xdr:ext cx="469744" cy="259045"/>
    <xdr:sp macro="" textlink="">
      <xdr:nvSpPr>
        <xdr:cNvPr id="163" name="n_1aveValue債務償還比率">
          <a:extLst>
            <a:ext uri="{FF2B5EF4-FFF2-40B4-BE49-F238E27FC236}">
              <a16:creationId xmlns:a16="http://schemas.microsoft.com/office/drawing/2014/main" id="{F6CBFD37-A050-4C43-A996-AFC6B3885F33}"/>
            </a:ext>
          </a:extLst>
        </xdr:cNvPr>
        <xdr:cNvSpPr txBox="1"/>
      </xdr:nvSpPr>
      <xdr:spPr>
        <a:xfrm>
          <a:off x="13836727" y="540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13999</xdr:rowOff>
    </xdr:from>
    <xdr:ext cx="469744" cy="259045"/>
    <xdr:sp macro="" textlink="">
      <xdr:nvSpPr>
        <xdr:cNvPr id="164" name="n_2aveValue債務償還比率">
          <a:extLst>
            <a:ext uri="{FF2B5EF4-FFF2-40B4-BE49-F238E27FC236}">
              <a16:creationId xmlns:a16="http://schemas.microsoft.com/office/drawing/2014/main" id="{583C9F65-84B6-46A3-9513-461FC92A5622}"/>
            </a:ext>
          </a:extLst>
        </xdr:cNvPr>
        <xdr:cNvSpPr txBox="1"/>
      </xdr:nvSpPr>
      <xdr:spPr>
        <a:xfrm>
          <a:off x="13087427" y="541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6083</xdr:rowOff>
    </xdr:from>
    <xdr:ext cx="469744" cy="259045"/>
    <xdr:sp macro="" textlink="">
      <xdr:nvSpPr>
        <xdr:cNvPr id="165" name="n_3aveValue債務償還比率">
          <a:extLst>
            <a:ext uri="{FF2B5EF4-FFF2-40B4-BE49-F238E27FC236}">
              <a16:creationId xmlns:a16="http://schemas.microsoft.com/office/drawing/2014/main" id="{CA4893E0-E408-4B74-BA87-557F7B55D585}"/>
            </a:ext>
          </a:extLst>
        </xdr:cNvPr>
        <xdr:cNvSpPr txBox="1"/>
      </xdr:nvSpPr>
      <xdr:spPr>
        <a:xfrm>
          <a:off x="12325427" y="540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158821</xdr:rowOff>
    </xdr:from>
    <xdr:ext cx="469744" cy="259045"/>
    <xdr:sp macro="" textlink="">
      <xdr:nvSpPr>
        <xdr:cNvPr id="166" name="n_4aveValue債務償還比率">
          <a:extLst>
            <a:ext uri="{FF2B5EF4-FFF2-40B4-BE49-F238E27FC236}">
              <a16:creationId xmlns:a16="http://schemas.microsoft.com/office/drawing/2014/main" id="{40FED50A-2F6F-4E71-951B-9C578C4FECFC}"/>
            </a:ext>
          </a:extLst>
        </xdr:cNvPr>
        <xdr:cNvSpPr txBox="1"/>
      </xdr:nvSpPr>
      <xdr:spPr>
        <a:xfrm>
          <a:off x="11563427" y="538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50424</xdr:rowOff>
    </xdr:from>
    <xdr:ext cx="469744" cy="259045"/>
    <xdr:sp macro="" textlink="">
      <xdr:nvSpPr>
        <xdr:cNvPr id="167" name="n_1mainValue債務償還比率">
          <a:extLst>
            <a:ext uri="{FF2B5EF4-FFF2-40B4-BE49-F238E27FC236}">
              <a16:creationId xmlns:a16="http://schemas.microsoft.com/office/drawing/2014/main" id="{D13315DA-E67A-42FB-9818-B3571D7D3E5D}"/>
            </a:ext>
          </a:extLst>
        </xdr:cNvPr>
        <xdr:cNvSpPr txBox="1"/>
      </xdr:nvSpPr>
      <xdr:spPr>
        <a:xfrm>
          <a:off x="13836727" y="596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38087</xdr:rowOff>
    </xdr:from>
    <xdr:ext cx="469744" cy="259045"/>
    <xdr:sp macro="" textlink="">
      <xdr:nvSpPr>
        <xdr:cNvPr id="168" name="n_2mainValue債務償還比率">
          <a:extLst>
            <a:ext uri="{FF2B5EF4-FFF2-40B4-BE49-F238E27FC236}">
              <a16:creationId xmlns:a16="http://schemas.microsoft.com/office/drawing/2014/main" id="{36BEF6ED-8365-47A8-830D-54700772057C}"/>
            </a:ext>
          </a:extLst>
        </xdr:cNvPr>
        <xdr:cNvSpPr txBox="1"/>
      </xdr:nvSpPr>
      <xdr:spPr>
        <a:xfrm>
          <a:off x="13087427" y="5953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138804</xdr:rowOff>
    </xdr:from>
    <xdr:ext cx="469744" cy="259045"/>
    <xdr:sp macro="" textlink="">
      <xdr:nvSpPr>
        <xdr:cNvPr id="169" name="n_3mainValue債務償還比率">
          <a:extLst>
            <a:ext uri="{FF2B5EF4-FFF2-40B4-BE49-F238E27FC236}">
              <a16:creationId xmlns:a16="http://schemas.microsoft.com/office/drawing/2014/main" id="{6EE31608-C0E5-41FC-8E79-A75DFAEBE841}"/>
            </a:ext>
          </a:extLst>
        </xdr:cNvPr>
        <xdr:cNvSpPr txBox="1"/>
      </xdr:nvSpPr>
      <xdr:spPr>
        <a:xfrm>
          <a:off x="12325427" y="5882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158507</xdr:rowOff>
    </xdr:from>
    <xdr:ext cx="469744" cy="259045"/>
    <xdr:sp macro="" textlink="">
      <xdr:nvSpPr>
        <xdr:cNvPr id="170" name="n_4mainValue債務償還比率">
          <a:extLst>
            <a:ext uri="{FF2B5EF4-FFF2-40B4-BE49-F238E27FC236}">
              <a16:creationId xmlns:a16="http://schemas.microsoft.com/office/drawing/2014/main" id="{C173DBFD-C5D7-4DE3-B725-C4E92AB1B897}"/>
            </a:ext>
          </a:extLst>
        </xdr:cNvPr>
        <xdr:cNvSpPr txBox="1"/>
      </xdr:nvSpPr>
      <xdr:spPr>
        <a:xfrm>
          <a:off x="11563427" y="573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14A63F74-3C9F-41F4-8824-148FA25AA70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8B409F11-66AA-4C48-BF89-F80CE107D762}"/>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8672C7B6-7177-4507-B58A-ECD27B2F8BFC}"/>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B5007D33-99A4-4EC9-9901-2401334A65E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9C7E8E84-84C5-4784-9325-0195DEFA3AF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4186B087-703D-4CCC-AB06-C6AC7FF0A26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7330BD-B758-47FB-902C-D8402FB2E2F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2677624-83FE-4C6F-9C68-B6663F9B4F4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38E8E57-056D-433A-A82C-9A1055780A6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8E5A2E6-50D6-4D92-B71A-B9B0B532043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北海道大空町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3135C72-F7BE-4AFB-B8D7-622EE0038C2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6E8161E-F6C5-4987-8E23-C6073EFB575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5B7952B-CD2C-4E34-B8CA-3DCC90477F1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7C9E422-EB29-497F-BC43-0A99CA070FB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F358A08-8A9D-4DD1-8483-033669B202D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8066612-0191-40DA-AE1C-7ECB45EFAAC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6,963
6,945
343.66
11,404,159
11,208,264
185,160
5,069,611
15,712,725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3F410F3-D09B-4B1A-BCF4-5951F07DA03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9E3452A-CA2F-48EF-B1C2-CD1B47289D2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EE0642E-17EA-43A1-BFFB-155C95052E3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AC8A230-95E5-49E6-AC1B-163326560CD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AB2F007-B684-4C27-9916-BF4AC9474DB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9F12671-B2BC-47E2-AF85-4F282CA47BA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FD7F8BD-1350-4724-96D2-1779A35B6D8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9457D65-E458-46DD-8B35-96195FC5BFE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6E5F423-FFAF-4433-A0E6-36CBCA09728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F5A1475-BAC7-4491-B026-3626ABF8E80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DA9664B-E03F-4F05-B1BA-656761723E9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826434A-DB1C-429D-AF52-1A3234D7E15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A3531D0-FB7F-4E9E-959D-FA6F722791C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F71A549-166D-4043-9D2D-C329DF3C002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355F4CF-D70F-4125-9CBF-EBE587EB621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72509EE-3A16-4929-B78E-E17BE760FD7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37DDF84-6252-4979-8D7B-F0FE193B064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A8BDD1C-B53C-4C71-A5F8-7143659E3A0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0184277-4705-4879-9B32-3FA5ECD8589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95E9CC3-E74E-490F-9C19-D33B5229D1F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14D1F0A-0F48-4229-80BC-2AFE9517B47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2B5886F-6894-41C2-AC60-7449BC8B687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29E6CE1-28B4-41C7-B5F4-A8E31703E19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8E13D03-4244-4CBF-86F1-0B6BAF7CDA7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5CDCB7E-356D-4E68-85E1-385AD13CA0A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53EA161-1CDC-447E-B957-EA8F6FA751C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F493140-6FA1-4DB1-AA1D-DE5BF68045A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1CFABED-C360-40D9-946C-A7B66C49E76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5D3AC2B-D329-4887-AACB-8347ACA10DC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FB48EAE-57CF-4CAC-BA26-D396F23E7B5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1ADE4B8-A2E5-4692-8D5B-14375126952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8537F42-1D0A-4D59-979D-F1735463373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EAF9D9FB-39FE-46B8-BA60-3DF95E7A538A}"/>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E4C86383-6AA9-4FE4-977F-28E4CB130D0C}"/>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AC9B55F2-51C6-4500-876B-3D835361CFAF}"/>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5F15749F-70AB-40FB-95D9-74CCD9F201F2}"/>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CC2E2266-A2A5-4EF5-B3E5-5236C2A91AEC}"/>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36921189-455A-44EE-A975-F79163BC7B32}"/>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439FF474-7CF2-4CB5-B722-5669DA52B2C2}"/>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48B82C6-7D59-4E55-BD35-A8C95D9A561B}"/>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CFE5557B-CB55-48F9-A050-8CA83C071D27}"/>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2FC8598D-951D-4C65-8822-0B527732923C}"/>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D3680399-F2A1-4244-BF3E-D44B7FD0A45E}"/>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4C2ED7B2-46A3-4E24-8B1A-4B4FC55FD14C}"/>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8C8E1094-5D10-42D4-BC78-23690635B6C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72D5DEEC-BB07-4977-8862-0369C3E3C72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143147</xdr:rowOff>
    </xdr:to>
    <xdr:cxnSp macro="">
      <xdr:nvCxnSpPr>
        <xdr:cNvPr id="58" name="直線コネクタ 57">
          <a:extLst>
            <a:ext uri="{FF2B5EF4-FFF2-40B4-BE49-F238E27FC236}">
              <a16:creationId xmlns:a16="http://schemas.microsoft.com/office/drawing/2014/main" id="{895233A1-9CBB-4F42-B1DC-ABC1B22C1583}"/>
            </a:ext>
          </a:extLst>
        </xdr:cNvPr>
        <xdr:cNvCxnSpPr/>
      </xdr:nvCxnSpPr>
      <xdr:spPr>
        <a:xfrm flipV="1">
          <a:off x="4634865" y="5725886"/>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146974</xdr:rowOff>
    </xdr:from>
    <xdr:ext cx="405111" cy="259045"/>
    <xdr:sp macro="" textlink="">
      <xdr:nvSpPr>
        <xdr:cNvPr id="59" name="【道路】&#10;有形固定資産減価償却率最小値テキスト">
          <a:extLst>
            <a:ext uri="{FF2B5EF4-FFF2-40B4-BE49-F238E27FC236}">
              <a16:creationId xmlns:a16="http://schemas.microsoft.com/office/drawing/2014/main" id="{A1F1855E-F996-4E5F-9185-ABBABFDDF70D}"/>
            </a:ext>
          </a:extLst>
        </xdr:cNvPr>
        <xdr:cNvSpPr txBox="1"/>
      </xdr:nvSpPr>
      <xdr:spPr>
        <a:xfrm>
          <a:off x="4673600" y="717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143147</xdr:rowOff>
    </xdr:from>
    <xdr:to>
      <xdr:col>24</xdr:col>
      <xdr:colOff>152400</xdr:colOff>
      <xdr:row>41</xdr:row>
      <xdr:rowOff>143147</xdr:rowOff>
    </xdr:to>
    <xdr:cxnSp macro="">
      <xdr:nvCxnSpPr>
        <xdr:cNvPr id="60" name="直線コネクタ 59">
          <a:extLst>
            <a:ext uri="{FF2B5EF4-FFF2-40B4-BE49-F238E27FC236}">
              <a16:creationId xmlns:a16="http://schemas.microsoft.com/office/drawing/2014/main" id="{829F69C1-C76C-408A-AFA8-64AE27F76A42}"/>
            </a:ext>
          </a:extLst>
        </xdr:cNvPr>
        <xdr:cNvCxnSpPr/>
      </xdr:nvCxnSpPr>
      <xdr:spPr>
        <a:xfrm>
          <a:off x="4546600" y="717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道路】&#10;有形固定資産減価償却率最大値テキスト">
          <a:extLst>
            <a:ext uri="{FF2B5EF4-FFF2-40B4-BE49-F238E27FC236}">
              <a16:creationId xmlns:a16="http://schemas.microsoft.com/office/drawing/2014/main" id="{D944F6A8-003B-4D84-B30A-5ED33E33ACEE}"/>
            </a:ext>
          </a:extLst>
        </xdr:cNvPr>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a:extLst>
            <a:ext uri="{FF2B5EF4-FFF2-40B4-BE49-F238E27FC236}">
              <a16:creationId xmlns:a16="http://schemas.microsoft.com/office/drawing/2014/main" id="{41ECF72D-16B2-4F70-B190-14C222DFF147}"/>
            </a:ext>
          </a:extLst>
        </xdr:cNvPr>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162214</xdr:rowOff>
    </xdr:from>
    <xdr:ext cx="405111" cy="259045"/>
    <xdr:sp macro="" textlink="">
      <xdr:nvSpPr>
        <xdr:cNvPr id="63" name="【道路】&#10;有形固定資産減価償却率平均値テキスト">
          <a:extLst>
            <a:ext uri="{FF2B5EF4-FFF2-40B4-BE49-F238E27FC236}">
              <a16:creationId xmlns:a16="http://schemas.microsoft.com/office/drawing/2014/main" id="{391B9DB5-59BB-4E12-B685-3692AF6C31CF}"/>
            </a:ext>
          </a:extLst>
        </xdr:cNvPr>
        <xdr:cNvSpPr txBox="1"/>
      </xdr:nvSpPr>
      <xdr:spPr>
        <a:xfrm>
          <a:off x="4673600" y="66773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12337</xdr:rowOff>
    </xdr:from>
    <xdr:to>
      <xdr:col>24</xdr:col>
      <xdr:colOff>114300</xdr:colOff>
      <xdr:row>39</xdr:row>
      <xdr:rowOff>113937</xdr:rowOff>
    </xdr:to>
    <xdr:sp macro="" textlink="">
      <xdr:nvSpPr>
        <xdr:cNvPr id="64" name="フローチャート: 判断 63">
          <a:extLst>
            <a:ext uri="{FF2B5EF4-FFF2-40B4-BE49-F238E27FC236}">
              <a16:creationId xmlns:a16="http://schemas.microsoft.com/office/drawing/2014/main" id="{81C121FC-26D1-4610-A9DC-525E8E9C5029}"/>
            </a:ext>
          </a:extLst>
        </xdr:cNvPr>
        <xdr:cNvSpPr/>
      </xdr:nvSpPr>
      <xdr:spPr>
        <a:xfrm>
          <a:off x="45847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125004</xdr:rowOff>
    </xdr:from>
    <xdr:to>
      <xdr:col>20</xdr:col>
      <xdr:colOff>38100</xdr:colOff>
      <xdr:row>39</xdr:row>
      <xdr:rowOff>55154</xdr:rowOff>
    </xdr:to>
    <xdr:sp macro="" textlink="">
      <xdr:nvSpPr>
        <xdr:cNvPr id="65" name="フローチャート: 判断 64">
          <a:extLst>
            <a:ext uri="{FF2B5EF4-FFF2-40B4-BE49-F238E27FC236}">
              <a16:creationId xmlns:a16="http://schemas.microsoft.com/office/drawing/2014/main" id="{6D13BB9D-AF60-4D36-88FD-2020F71C0394}"/>
            </a:ext>
          </a:extLst>
        </xdr:cNvPr>
        <xdr:cNvSpPr/>
      </xdr:nvSpPr>
      <xdr:spPr>
        <a:xfrm>
          <a:off x="3746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102144</xdr:rowOff>
    </xdr:from>
    <xdr:to>
      <xdr:col>15</xdr:col>
      <xdr:colOff>101600</xdr:colOff>
      <xdr:row>39</xdr:row>
      <xdr:rowOff>32294</xdr:rowOff>
    </xdr:to>
    <xdr:sp macro="" textlink="">
      <xdr:nvSpPr>
        <xdr:cNvPr id="66" name="フローチャート: 判断 65">
          <a:extLst>
            <a:ext uri="{FF2B5EF4-FFF2-40B4-BE49-F238E27FC236}">
              <a16:creationId xmlns:a16="http://schemas.microsoft.com/office/drawing/2014/main" id="{097279EF-5731-4788-9494-60D9B42123CE}"/>
            </a:ext>
          </a:extLst>
        </xdr:cNvPr>
        <xdr:cNvSpPr/>
      </xdr:nvSpPr>
      <xdr:spPr>
        <a:xfrm>
          <a:off x="2857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a:extLst>
            <a:ext uri="{FF2B5EF4-FFF2-40B4-BE49-F238E27FC236}">
              <a16:creationId xmlns:a16="http://schemas.microsoft.com/office/drawing/2014/main" id="{B09C2B0F-2C26-4E11-A701-D5E7716F9CB7}"/>
            </a:ext>
          </a:extLst>
        </xdr:cNvPr>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23767</xdr:rowOff>
    </xdr:from>
    <xdr:to>
      <xdr:col>6</xdr:col>
      <xdr:colOff>38100</xdr:colOff>
      <xdr:row>38</xdr:row>
      <xdr:rowOff>125367</xdr:rowOff>
    </xdr:to>
    <xdr:sp macro="" textlink="">
      <xdr:nvSpPr>
        <xdr:cNvPr id="68" name="フローチャート: 判断 67">
          <a:extLst>
            <a:ext uri="{FF2B5EF4-FFF2-40B4-BE49-F238E27FC236}">
              <a16:creationId xmlns:a16="http://schemas.microsoft.com/office/drawing/2014/main" id="{55C2FA25-88EF-49DA-8480-7DACB344F19B}"/>
            </a:ext>
          </a:extLst>
        </xdr:cNvPr>
        <xdr:cNvSpPr/>
      </xdr:nvSpPr>
      <xdr:spPr>
        <a:xfrm>
          <a:off x="1079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9B390AF-DB29-4456-9378-46E70080463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DD493D4-5536-41B9-978E-BB6D3E38C51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9B4700A-C0A2-4387-904B-97603024ADB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05D416E-EFC3-4D93-8197-5833F88C0CE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C12220D2-72BD-4364-BE18-912AC95593C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12337</xdr:rowOff>
    </xdr:from>
    <xdr:to>
      <xdr:col>24</xdr:col>
      <xdr:colOff>114300</xdr:colOff>
      <xdr:row>38</xdr:row>
      <xdr:rowOff>113937</xdr:rowOff>
    </xdr:to>
    <xdr:sp macro="" textlink="">
      <xdr:nvSpPr>
        <xdr:cNvPr id="74" name="楕円 73">
          <a:extLst>
            <a:ext uri="{FF2B5EF4-FFF2-40B4-BE49-F238E27FC236}">
              <a16:creationId xmlns:a16="http://schemas.microsoft.com/office/drawing/2014/main" id="{1E92FEB9-BD30-47D4-B5B2-7064BF278720}"/>
            </a:ext>
          </a:extLst>
        </xdr:cNvPr>
        <xdr:cNvSpPr/>
      </xdr:nvSpPr>
      <xdr:spPr>
        <a:xfrm>
          <a:off x="45847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35214</xdr:rowOff>
    </xdr:from>
    <xdr:ext cx="405111" cy="259045"/>
    <xdr:sp macro="" textlink="">
      <xdr:nvSpPr>
        <xdr:cNvPr id="75" name="【道路】&#10;有形固定資産減価償却率該当値テキスト">
          <a:extLst>
            <a:ext uri="{FF2B5EF4-FFF2-40B4-BE49-F238E27FC236}">
              <a16:creationId xmlns:a16="http://schemas.microsoft.com/office/drawing/2014/main" id="{6CE9F0B5-7B48-4208-88A3-17C6821FCFDE}"/>
            </a:ext>
          </a:extLst>
        </xdr:cNvPr>
        <xdr:cNvSpPr txBox="1"/>
      </xdr:nvSpPr>
      <xdr:spPr>
        <a:xfrm>
          <a:off x="4673600" y="6378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46627</xdr:rowOff>
    </xdr:from>
    <xdr:to>
      <xdr:col>20</xdr:col>
      <xdr:colOff>38100</xdr:colOff>
      <xdr:row>38</xdr:row>
      <xdr:rowOff>148227</xdr:rowOff>
    </xdr:to>
    <xdr:sp macro="" textlink="">
      <xdr:nvSpPr>
        <xdr:cNvPr id="76" name="楕円 75">
          <a:extLst>
            <a:ext uri="{FF2B5EF4-FFF2-40B4-BE49-F238E27FC236}">
              <a16:creationId xmlns:a16="http://schemas.microsoft.com/office/drawing/2014/main" id="{1885C4B3-2323-4A45-B3B2-2D3958F63892}"/>
            </a:ext>
          </a:extLst>
        </xdr:cNvPr>
        <xdr:cNvSpPr/>
      </xdr:nvSpPr>
      <xdr:spPr>
        <a:xfrm>
          <a:off x="3746500" y="656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63137</xdr:rowOff>
    </xdr:from>
    <xdr:to>
      <xdr:col>24</xdr:col>
      <xdr:colOff>63500</xdr:colOff>
      <xdr:row>38</xdr:row>
      <xdr:rowOff>97427</xdr:rowOff>
    </xdr:to>
    <xdr:cxnSp macro="">
      <xdr:nvCxnSpPr>
        <xdr:cNvPr id="77" name="直線コネクタ 76">
          <a:extLst>
            <a:ext uri="{FF2B5EF4-FFF2-40B4-BE49-F238E27FC236}">
              <a16:creationId xmlns:a16="http://schemas.microsoft.com/office/drawing/2014/main" id="{91F0B01F-A7EB-4F85-9199-D6D64C3EBFAD}"/>
            </a:ext>
          </a:extLst>
        </xdr:cNvPr>
        <xdr:cNvCxnSpPr/>
      </xdr:nvCxnSpPr>
      <xdr:spPr>
        <a:xfrm flipV="1">
          <a:off x="3797300" y="657823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10704</xdr:rowOff>
    </xdr:from>
    <xdr:to>
      <xdr:col>15</xdr:col>
      <xdr:colOff>101600</xdr:colOff>
      <xdr:row>38</xdr:row>
      <xdr:rowOff>112304</xdr:rowOff>
    </xdr:to>
    <xdr:sp macro="" textlink="">
      <xdr:nvSpPr>
        <xdr:cNvPr id="78" name="楕円 77">
          <a:extLst>
            <a:ext uri="{FF2B5EF4-FFF2-40B4-BE49-F238E27FC236}">
              <a16:creationId xmlns:a16="http://schemas.microsoft.com/office/drawing/2014/main" id="{216B6DE0-43E7-4A43-8292-7BDEB08190B1}"/>
            </a:ext>
          </a:extLst>
        </xdr:cNvPr>
        <xdr:cNvSpPr/>
      </xdr:nvSpPr>
      <xdr:spPr>
        <a:xfrm>
          <a:off x="2857500" y="652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61504</xdr:rowOff>
    </xdr:from>
    <xdr:to>
      <xdr:col>19</xdr:col>
      <xdr:colOff>177800</xdr:colOff>
      <xdr:row>38</xdr:row>
      <xdr:rowOff>97427</xdr:rowOff>
    </xdr:to>
    <xdr:cxnSp macro="">
      <xdr:nvCxnSpPr>
        <xdr:cNvPr id="79" name="直線コネクタ 78">
          <a:extLst>
            <a:ext uri="{FF2B5EF4-FFF2-40B4-BE49-F238E27FC236}">
              <a16:creationId xmlns:a16="http://schemas.microsoft.com/office/drawing/2014/main" id="{67C5AAEF-0FD9-4120-83CB-0729D35242E5}"/>
            </a:ext>
          </a:extLst>
        </xdr:cNvPr>
        <xdr:cNvCxnSpPr/>
      </xdr:nvCxnSpPr>
      <xdr:spPr>
        <a:xfrm>
          <a:off x="2908300" y="657660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141333</xdr:rowOff>
    </xdr:from>
    <xdr:to>
      <xdr:col>10</xdr:col>
      <xdr:colOff>165100</xdr:colOff>
      <xdr:row>38</xdr:row>
      <xdr:rowOff>71482</xdr:rowOff>
    </xdr:to>
    <xdr:sp macro="" textlink="">
      <xdr:nvSpPr>
        <xdr:cNvPr id="80" name="楕円 79">
          <a:extLst>
            <a:ext uri="{FF2B5EF4-FFF2-40B4-BE49-F238E27FC236}">
              <a16:creationId xmlns:a16="http://schemas.microsoft.com/office/drawing/2014/main" id="{ED99785E-FDA9-44BD-BFD1-F6AD47F96258}"/>
            </a:ext>
          </a:extLst>
        </xdr:cNvPr>
        <xdr:cNvSpPr/>
      </xdr:nvSpPr>
      <xdr:spPr>
        <a:xfrm>
          <a:off x="19685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20683</xdr:rowOff>
    </xdr:from>
    <xdr:to>
      <xdr:col>15</xdr:col>
      <xdr:colOff>50800</xdr:colOff>
      <xdr:row>38</xdr:row>
      <xdr:rowOff>61504</xdr:rowOff>
    </xdr:to>
    <xdr:cxnSp macro="">
      <xdr:nvCxnSpPr>
        <xdr:cNvPr id="81" name="直線コネクタ 80">
          <a:extLst>
            <a:ext uri="{FF2B5EF4-FFF2-40B4-BE49-F238E27FC236}">
              <a16:creationId xmlns:a16="http://schemas.microsoft.com/office/drawing/2014/main" id="{AB7A9B1F-E8DE-43AC-B002-132807500853}"/>
            </a:ext>
          </a:extLst>
        </xdr:cNvPr>
        <xdr:cNvCxnSpPr/>
      </xdr:nvCxnSpPr>
      <xdr:spPr>
        <a:xfrm>
          <a:off x="2019300" y="653578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123372</xdr:rowOff>
    </xdr:from>
    <xdr:to>
      <xdr:col>6</xdr:col>
      <xdr:colOff>38100</xdr:colOff>
      <xdr:row>38</xdr:row>
      <xdr:rowOff>53522</xdr:rowOff>
    </xdr:to>
    <xdr:sp macro="" textlink="">
      <xdr:nvSpPr>
        <xdr:cNvPr id="82" name="楕円 81">
          <a:extLst>
            <a:ext uri="{FF2B5EF4-FFF2-40B4-BE49-F238E27FC236}">
              <a16:creationId xmlns:a16="http://schemas.microsoft.com/office/drawing/2014/main" id="{62E3F4BE-605A-437B-98DC-B2A529C09F91}"/>
            </a:ext>
          </a:extLst>
        </xdr:cNvPr>
        <xdr:cNvSpPr/>
      </xdr:nvSpPr>
      <xdr:spPr>
        <a:xfrm>
          <a:off x="1079500" y="646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2722</xdr:rowOff>
    </xdr:from>
    <xdr:to>
      <xdr:col>10</xdr:col>
      <xdr:colOff>114300</xdr:colOff>
      <xdr:row>38</xdr:row>
      <xdr:rowOff>20683</xdr:rowOff>
    </xdr:to>
    <xdr:cxnSp macro="">
      <xdr:nvCxnSpPr>
        <xdr:cNvPr id="83" name="直線コネクタ 82">
          <a:extLst>
            <a:ext uri="{FF2B5EF4-FFF2-40B4-BE49-F238E27FC236}">
              <a16:creationId xmlns:a16="http://schemas.microsoft.com/office/drawing/2014/main" id="{E27CBBC4-F9B1-4F28-86AB-1F491E29410F}"/>
            </a:ext>
          </a:extLst>
        </xdr:cNvPr>
        <xdr:cNvCxnSpPr/>
      </xdr:nvCxnSpPr>
      <xdr:spPr>
        <a:xfrm>
          <a:off x="1130300" y="6517822"/>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46281</xdr:rowOff>
    </xdr:from>
    <xdr:ext cx="405111" cy="259045"/>
    <xdr:sp macro="" textlink="">
      <xdr:nvSpPr>
        <xdr:cNvPr id="84" name="n_1aveValue【道路】&#10;有形固定資産減価償却率">
          <a:extLst>
            <a:ext uri="{FF2B5EF4-FFF2-40B4-BE49-F238E27FC236}">
              <a16:creationId xmlns:a16="http://schemas.microsoft.com/office/drawing/2014/main" id="{0F702257-1805-4405-955E-5408A1D00078}"/>
            </a:ext>
          </a:extLst>
        </xdr:cNvPr>
        <xdr:cNvSpPr txBox="1"/>
      </xdr:nvSpPr>
      <xdr:spPr>
        <a:xfrm>
          <a:off x="35820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23421</xdr:rowOff>
    </xdr:from>
    <xdr:ext cx="405111" cy="259045"/>
    <xdr:sp macro="" textlink="">
      <xdr:nvSpPr>
        <xdr:cNvPr id="85" name="n_2aveValue【道路】&#10;有形固定資産減価償却率">
          <a:extLst>
            <a:ext uri="{FF2B5EF4-FFF2-40B4-BE49-F238E27FC236}">
              <a16:creationId xmlns:a16="http://schemas.microsoft.com/office/drawing/2014/main" id="{79F3FBE5-13F1-4AE3-BEC3-6AC59E24CF05}"/>
            </a:ext>
          </a:extLst>
        </xdr:cNvPr>
        <xdr:cNvSpPr txBox="1"/>
      </xdr:nvSpPr>
      <xdr:spPr>
        <a:xfrm>
          <a:off x="2705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6" name="n_3aveValue【道路】&#10;有形固定資産減価償却率">
          <a:extLst>
            <a:ext uri="{FF2B5EF4-FFF2-40B4-BE49-F238E27FC236}">
              <a16:creationId xmlns:a16="http://schemas.microsoft.com/office/drawing/2014/main" id="{3D25ED29-336C-4D13-8358-C494C0E7EA66}"/>
            </a:ext>
          </a:extLst>
        </xdr:cNvPr>
        <xdr:cNvSpPr txBox="1"/>
      </xdr:nvSpPr>
      <xdr:spPr>
        <a:xfrm>
          <a:off x="1816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116494</xdr:rowOff>
    </xdr:from>
    <xdr:ext cx="405111" cy="259045"/>
    <xdr:sp macro="" textlink="">
      <xdr:nvSpPr>
        <xdr:cNvPr id="87" name="n_4aveValue【道路】&#10;有形固定資産減価償却率">
          <a:extLst>
            <a:ext uri="{FF2B5EF4-FFF2-40B4-BE49-F238E27FC236}">
              <a16:creationId xmlns:a16="http://schemas.microsoft.com/office/drawing/2014/main" id="{FDBB8F1A-113D-491E-B22F-E467A1715DCA}"/>
            </a:ext>
          </a:extLst>
        </xdr:cNvPr>
        <xdr:cNvSpPr txBox="1"/>
      </xdr:nvSpPr>
      <xdr:spPr>
        <a:xfrm>
          <a:off x="927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164754</xdr:rowOff>
    </xdr:from>
    <xdr:ext cx="405111" cy="259045"/>
    <xdr:sp macro="" textlink="">
      <xdr:nvSpPr>
        <xdr:cNvPr id="88" name="n_1mainValue【道路】&#10;有形固定資産減価償却率">
          <a:extLst>
            <a:ext uri="{FF2B5EF4-FFF2-40B4-BE49-F238E27FC236}">
              <a16:creationId xmlns:a16="http://schemas.microsoft.com/office/drawing/2014/main" id="{E5ABA659-B558-4584-8395-1C794697EB25}"/>
            </a:ext>
          </a:extLst>
        </xdr:cNvPr>
        <xdr:cNvSpPr txBox="1"/>
      </xdr:nvSpPr>
      <xdr:spPr>
        <a:xfrm>
          <a:off x="35820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128831</xdr:rowOff>
    </xdr:from>
    <xdr:ext cx="405111" cy="259045"/>
    <xdr:sp macro="" textlink="">
      <xdr:nvSpPr>
        <xdr:cNvPr id="89" name="n_2mainValue【道路】&#10;有形固定資産減価償却率">
          <a:extLst>
            <a:ext uri="{FF2B5EF4-FFF2-40B4-BE49-F238E27FC236}">
              <a16:creationId xmlns:a16="http://schemas.microsoft.com/office/drawing/2014/main" id="{996358A1-7FA1-4D92-8725-9F75AB3BDDD2}"/>
            </a:ext>
          </a:extLst>
        </xdr:cNvPr>
        <xdr:cNvSpPr txBox="1"/>
      </xdr:nvSpPr>
      <xdr:spPr>
        <a:xfrm>
          <a:off x="2705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88010</xdr:rowOff>
    </xdr:from>
    <xdr:ext cx="405111" cy="259045"/>
    <xdr:sp macro="" textlink="">
      <xdr:nvSpPr>
        <xdr:cNvPr id="90" name="n_3mainValue【道路】&#10;有形固定資産減価償却率">
          <a:extLst>
            <a:ext uri="{FF2B5EF4-FFF2-40B4-BE49-F238E27FC236}">
              <a16:creationId xmlns:a16="http://schemas.microsoft.com/office/drawing/2014/main" id="{2DCDEB67-1ED5-4C5D-B89C-C88603F5BB07}"/>
            </a:ext>
          </a:extLst>
        </xdr:cNvPr>
        <xdr:cNvSpPr txBox="1"/>
      </xdr:nvSpPr>
      <xdr:spPr>
        <a:xfrm>
          <a:off x="1816744" y="626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70049</xdr:rowOff>
    </xdr:from>
    <xdr:ext cx="405111" cy="259045"/>
    <xdr:sp macro="" textlink="">
      <xdr:nvSpPr>
        <xdr:cNvPr id="91" name="n_4mainValue【道路】&#10;有形固定資産減価償却率">
          <a:extLst>
            <a:ext uri="{FF2B5EF4-FFF2-40B4-BE49-F238E27FC236}">
              <a16:creationId xmlns:a16="http://schemas.microsoft.com/office/drawing/2014/main" id="{7B50F693-F3C8-4D11-84D6-48DD6B8DD8B9}"/>
            </a:ext>
          </a:extLst>
        </xdr:cNvPr>
        <xdr:cNvSpPr txBox="1"/>
      </xdr:nvSpPr>
      <xdr:spPr>
        <a:xfrm>
          <a:off x="927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C0E55895-2247-4171-808D-E4CD0A80997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5911FEB8-8ECD-40E4-869A-A5E965BB9EA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E104597B-8755-4BEB-8033-B428756BD9A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ED4D5390-C86D-488E-9CB9-EF41FACDEC9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F184C69D-0CDB-4673-870B-49BC17266AA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4F603307-87C0-4170-9747-BDCE0AE811E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DC854DB2-CA0E-4C71-8502-23067C22267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250788DA-C578-4788-B8D7-E37ED2AD350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E89955C1-237A-44D5-BE7C-BA1C6D2DB36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962B46D9-ABF5-43CA-B336-84C9A921736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57D4A082-F97F-4F3B-B775-A9528934D74A}"/>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BF918843-8BA0-43FC-91A9-B0DBF85F3A61}"/>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BF8C8896-062A-4F7E-9322-65C3E7E92CC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8FCD5520-8716-4F54-85CD-BEFC5454928E}"/>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18871BD9-5BE9-4D36-B835-EE4034187869}"/>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6236245F-8F6C-4349-8D65-518C5376C1D2}"/>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B95E2FF4-AA10-4A41-98D8-C7C7EBBC07B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B055C5F6-A993-477A-95CC-3B1A8CDAC467}"/>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239CB851-616B-436B-92EC-450E0EC200A7}"/>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a:extLst>
            <a:ext uri="{FF2B5EF4-FFF2-40B4-BE49-F238E27FC236}">
              <a16:creationId xmlns:a16="http://schemas.microsoft.com/office/drawing/2014/main" id="{AE27C247-F330-4FD6-9C4B-F8DE9067AE89}"/>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180104D6-D462-410E-8BA8-B68C60F4B04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C69DF459-2E3F-497D-9DFC-393657F9AC6F}"/>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75BC5E30-2437-4F61-866E-2EE8EE3630A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104559</xdr:rowOff>
    </xdr:from>
    <xdr:to>
      <xdr:col>54</xdr:col>
      <xdr:colOff>189865</xdr:colOff>
      <xdr:row>42</xdr:row>
      <xdr:rowOff>37474</xdr:rowOff>
    </xdr:to>
    <xdr:cxnSp macro="">
      <xdr:nvCxnSpPr>
        <xdr:cNvPr id="115" name="直線コネクタ 114">
          <a:extLst>
            <a:ext uri="{FF2B5EF4-FFF2-40B4-BE49-F238E27FC236}">
              <a16:creationId xmlns:a16="http://schemas.microsoft.com/office/drawing/2014/main" id="{0F9E2BD3-64CD-4E40-870F-1B4BA496FED1}"/>
            </a:ext>
          </a:extLst>
        </xdr:cNvPr>
        <xdr:cNvCxnSpPr/>
      </xdr:nvCxnSpPr>
      <xdr:spPr>
        <a:xfrm flipV="1">
          <a:off x="10476865" y="5933859"/>
          <a:ext cx="0" cy="13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41301</xdr:rowOff>
    </xdr:from>
    <xdr:ext cx="469744" cy="259045"/>
    <xdr:sp macro="" textlink="">
      <xdr:nvSpPr>
        <xdr:cNvPr id="116" name="【道路】&#10;一人当たり延長最小値テキスト">
          <a:extLst>
            <a:ext uri="{FF2B5EF4-FFF2-40B4-BE49-F238E27FC236}">
              <a16:creationId xmlns:a16="http://schemas.microsoft.com/office/drawing/2014/main" id="{2F34FDB4-A86D-4933-B841-E905DC4C84F5}"/>
            </a:ext>
          </a:extLst>
        </xdr:cNvPr>
        <xdr:cNvSpPr txBox="1"/>
      </xdr:nvSpPr>
      <xdr:spPr>
        <a:xfrm>
          <a:off x="10515600" y="724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37474</xdr:rowOff>
    </xdr:from>
    <xdr:to>
      <xdr:col>55</xdr:col>
      <xdr:colOff>88900</xdr:colOff>
      <xdr:row>42</xdr:row>
      <xdr:rowOff>37474</xdr:rowOff>
    </xdr:to>
    <xdr:cxnSp macro="">
      <xdr:nvCxnSpPr>
        <xdr:cNvPr id="117" name="直線コネクタ 116">
          <a:extLst>
            <a:ext uri="{FF2B5EF4-FFF2-40B4-BE49-F238E27FC236}">
              <a16:creationId xmlns:a16="http://schemas.microsoft.com/office/drawing/2014/main" id="{7B32CE2F-E9F3-49AB-8300-68DBF94F8DDB}"/>
            </a:ext>
          </a:extLst>
        </xdr:cNvPr>
        <xdr:cNvCxnSpPr/>
      </xdr:nvCxnSpPr>
      <xdr:spPr>
        <a:xfrm>
          <a:off x="10388600" y="723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51236</xdr:rowOff>
    </xdr:from>
    <xdr:ext cx="690189" cy="259045"/>
    <xdr:sp macro="" textlink="">
      <xdr:nvSpPr>
        <xdr:cNvPr id="118" name="【道路】&#10;一人当たり延長最大値テキスト">
          <a:extLst>
            <a:ext uri="{FF2B5EF4-FFF2-40B4-BE49-F238E27FC236}">
              <a16:creationId xmlns:a16="http://schemas.microsoft.com/office/drawing/2014/main" id="{7BD1EF4D-1172-4DD7-ACE8-312E53348432}"/>
            </a:ext>
          </a:extLst>
        </xdr:cNvPr>
        <xdr:cNvSpPr txBox="1"/>
      </xdr:nvSpPr>
      <xdr:spPr>
        <a:xfrm>
          <a:off x="10515600" y="57090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104559</xdr:rowOff>
    </xdr:from>
    <xdr:to>
      <xdr:col>55</xdr:col>
      <xdr:colOff>88900</xdr:colOff>
      <xdr:row>34</xdr:row>
      <xdr:rowOff>104559</xdr:rowOff>
    </xdr:to>
    <xdr:cxnSp macro="">
      <xdr:nvCxnSpPr>
        <xdr:cNvPr id="119" name="直線コネクタ 118">
          <a:extLst>
            <a:ext uri="{FF2B5EF4-FFF2-40B4-BE49-F238E27FC236}">
              <a16:creationId xmlns:a16="http://schemas.microsoft.com/office/drawing/2014/main" id="{16FEF072-1FD5-4AD0-9FD1-0FC468CB731C}"/>
            </a:ext>
          </a:extLst>
        </xdr:cNvPr>
        <xdr:cNvCxnSpPr/>
      </xdr:nvCxnSpPr>
      <xdr:spPr>
        <a:xfrm>
          <a:off x="10388600" y="593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66686</xdr:rowOff>
    </xdr:from>
    <xdr:ext cx="534377" cy="259045"/>
    <xdr:sp macro="" textlink="">
      <xdr:nvSpPr>
        <xdr:cNvPr id="120" name="【道路】&#10;一人当たり延長平均値テキスト">
          <a:extLst>
            <a:ext uri="{FF2B5EF4-FFF2-40B4-BE49-F238E27FC236}">
              <a16:creationId xmlns:a16="http://schemas.microsoft.com/office/drawing/2014/main" id="{B1532516-22BC-4E91-9B5C-493FE39FD781}"/>
            </a:ext>
          </a:extLst>
        </xdr:cNvPr>
        <xdr:cNvSpPr txBox="1"/>
      </xdr:nvSpPr>
      <xdr:spPr>
        <a:xfrm>
          <a:off x="10515600" y="7096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88259</xdr:rowOff>
    </xdr:from>
    <xdr:to>
      <xdr:col>55</xdr:col>
      <xdr:colOff>50800</xdr:colOff>
      <xdr:row>42</xdr:row>
      <xdr:rowOff>18409</xdr:rowOff>
    </xdr:to>
    <xdr:sp macro="" textlink="">
      <xdr:nvSpPr>
        <xdr:cNvPr id="121" name="フローチャート: 判断 120">
          <a:extLst>
            <a:ext uri="{FF2B5EF4-FFF2-40B4-BE49-F238E27FC236}">
              <a16:creationId xmlns:a16="http://schemas.microsoft.com/office/drawing/2014/main" id="{86225D54-800A-4045-8FBB-ED7F8CA3E0A0}"/>
            </a:ext>
          </a:extLst>
        </xdr:cNvPr>
        <xdr:cNvSpPr/>
      </xdr:nvSpPr>
      <xdr:spPr>
        <a:xfrm>
          <a:off x="10426700" y="711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81782</xdr:rowOff>
    </xdr:from>
    <xdr:to>
      <xdr:col>50</xdr:col>
      <xdr:colOff>165100</xdr:colOff>
      <xdr:row>42</xdr:row>
      <xdr:rowOff>11932</xdr:rowOff>
    </xdr:to>
    <xdr:sp macro="" textlink="">
      <xdr:nvSpPr>
        <xdr:cNvPr id="122" name="フローチャート: 判断 121">
          <a:extLst>
            <a:ext uri="{FF2B5EF4-FFF2-40B4-BE49-F238E27FC236}">
              <a16:creationId xmlns:a16="http://schemas.microsoft.com/office/drawing/2014/main" id="{DAE77E97-C843-433C-984F-DFA8489BE8BB}"/>
            </a:ext>
          </a:extLst>
        </xdr:cNvPr>
        <xdr:cNvSpPr/>
      </xdr:nvSpPr>
      <xdr:spPr>
        <a:xfrm>
          <a:off x="958850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67562</xdr:rowOff>
    </xdr:from>
    <xdr:to>
      <xdr:col>46</xdr:col>
      <xdr:colOff>38100</xdr:colOff>
      <xdr:row>41</xdr:row>
      <xdr:rowOff>169162</xdr:rowOff>
    </xdr:to>
    <xdr:sp macro="" textlink="">
      <xdr:nvSpPr>
        <xdr:cNvPr id="123" name="フローチャート: 判断 122">
          <a:extLst>
            <a:ext uri="{FF2B5EF4-FFF2-40B4-BE49-F238E27FC236}">
              <a16:creationId xmlns:a16="http://schemas.microsoft.com/office/drawing/2014/main" id="{4F167A37-08E7-4C64-A4AD-B58F5B817E19}"/>
            </a:ext>
          </a:extLst>
        </xdr:cNvPr>
        <xdr:cNvSpPr/>
      </xdr:nvSpPr>
      <xdr:spPr>
        <a:xfrm>
          <a:off x="8699500" y="70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85791</xdr:rowOff>
    </xdr:from>
    <xdr:to>
      <xdr:col>41</xdr:col>
      <xdr:colOff>101600</xdr:colOff>
      <xdr:row>42</xdr:row>
      <xdr:rowOff>15941</xdr:rowOff>
    </xdr:to>
    <xdr:sp macro="" textlink="">
      <xdr:nvSpPr>
        <xdr:cNvPr id="124" name="フローチャート: 判断 123">
          <a:extLst>
            <a:ext uri="{FF2B5EF4-FFF2-40B4-BE49-F238E27FC236}">
              <a16:creationId xmlns:a16="http://schemas.microsoft.com/office/drawing/2014/main" id="{C131AB16-C528-4B9E-B6EA-76CF83F9D339}"/>
            </a:ext>
          </a:extLst>
        </xdr:cNvPr>
        <xdr:cNvSpPr/>
      </xdr:nvSpPr>
      <xdr:spPr>
        <a:xfrm>
          <a:off x="7810500"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83876</xdr:rowOff>
    </xdr:from>
    <xdr:to>
      <xdr:col>36</xdr:col>
      <xdr:colOff>165100</xdr:colOff>
      <xdr:row>42</xdr:row>
      <xdr:rowOff>14026</xdr:rowOff>
    </xdr:to>
    <xdr:sp macro="" textlink="">
      <xdr:nvSpPr>
        <xdr:cNvPr id="125" name="フローチャート: 判断 124">
          <a:extLst>
            <a:ext uri="{FF2B5EF4-FFF2-40B4-BE49-F238E27FC236}">
              <a16:creationId xmlns:a16="http://schemas.microsoft.com/office/drawing/2014/main" id="{C66B42DD-5EBD-4B00-986B-0B2A250EAFBE}"/>
            </a:ext>
          </a:extLst>
        </xdr:cNvPr>
        <xdr:cNvSpPr/>
      </xdr:nvSpPr>
      <xdr:spPr>
        <a:xfrm>
          <a:off x="6921500" y="711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197D6C42-74FD-405B-9405-1C14812AB16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A4B9727-B0E5-4456-B2A0-3C83A285B86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FA75878-2061-42AD-99AB-116590806D9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23D27957-5844-4DFD-AFAE-8B882B415B1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E3BACAD9-2DBF-4C26-8316-8AF75843F17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44468</xdr:rowOff>
    </xdr:from>
    <xdr:to>
      <xdr:col>55</xdr:col>
      <xdr:colOff>50800</xdr:colOff>
      <xdr:row>41</xdr:row>
      <xdr:rowOff>146068</xdr:rowOff>
    </xdr:to>
    <xdr:sp macro="" textlink="">
      <xdr:nvSpPr>
        <xdr:cNvPr id="131" name="楕円 130">
          <a:extLst>
            <a:ext uri="{FF2B5EF4-FFF2-40B4-BE49-F238E27FC236}">
              <a16:creationId xmlns:a16="http://schemas.microsoft.com/office/drawing/2014/main" id="{B1B0C59A-7497-44CA-B1FE-3480DC8DFD8D}"/>
            </a:ext>
          </a:extLst>
        </xdr:cNvPr>
        <xdr:cNvSpPr/>
      </xdr:nvSpPr>
      <xdr:spPr>
        <a:xfrm>
          <a:off x="10426700" y="707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3845</xdr:rowOff>
    </xdr:from>
    <xdr:ext cx="534377" cy="259045"/>
    <xdr:sp macro="" textlink="">
      <xdr:nvSpPr>
        <xdr:cNvPr id="132" name="【道路】&#10;一人当たり延長該当値テキスト">
          <a:extLst>
            <a:ext uri="{FF2B5EF4-FFF2-40B4-BE49-F238E27FC236}">
              <a16:creationId xmlns:a16="http://schemas.microsoft.com/office/drawing/2014/main" id="{F42618D9-D07B-4701-9977-E871BAB03D2C}"/>
            </a:ext>
          </a:extLst>
        </xdr:cNvPr>
        <xdr:cNvSpPr txBox="1"/>
      </xdr:nvSpPr>
      <xdr:spPr>
        <a:xfrm>
          <a:off x="10515600" y="686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47145</xdr:rowOff>
    </xdr:from>
    <xdr:to>
      <xdr:col>50</xdr:col>
      <xdr:colOff>165100</xdr:colOff>
      <xdr:row>41</xdr:row>
      <xdr:rowOff>148745</xdr:rowOff>
    </xdr:to>
    <xdr:sp macro="" textlink="">
      <xdr:nvSpPr>
        <xdr:cNvPr id="133" name="楕円 132">
          <a:extLst>
            <a:ext uri="{FF2B5EF4-FFF2-40B4-BE49-F238E27FC236}">
              <a16:creationId xmlns:a16="http://schemas.microsoft.com/office/drawing/2014/main" id="{B3E2EFC3-A3EF-46F9-BBA6-F62D5D7E93AE}"/>
            </a:ext>
          </a:extLst>
        </xdr:cNvPr>
        <xdr:cNvSpPr/>
      </xdr:nvSpPr>
      <xdr:spPr>
        <a:xfrm>
          <a:off x="9588500" y="70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95268</xdr:rowOff>
    </xdr:from>
    <xdr:to>
      <xdr:col>55</xdr:col>
      <xdr:colOff>0</xdr:colOff>
      <xdr:row>41</xdr:row>
      <xdr:rowOff>97945</xdr:rowOff>
    </xdr:to>
    <xdr:cxnSp macro="">
      <xdr:nvCxnSpPr>
        <xdr:cNvPr id="134" name="直線コネクタ 133">
          <a:extLst>
            <a:ext uri="{FF2B5EF4-FFF2-40B4-BE49-F238E27FC236}">
              <a16:creationId xmlns:a16="http://schemas.microsoft.com/office/drawing/2014/main" id="{49D3D0B0-B769-47BF-8A71-F3FDB3AE268D}"/>
            </a:ext>
          </a:extLst>
        </xdr:cNvPr>
        <xdr:cNvCxnSpPr/>
      </xdr:nvCxnSpPr>
      <xdr:spPr>
        <a:xfrm flipV="1">
          <a:off x="9639300" y="7124718"/>
          <a:ext cx="838200" cy="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48934</xdr:rowOff>
    </xdr:from>
    <xdr:to>
      <xdr:col>46</xdr:col>
      <xdr:colOff>38100</xdr:colOff>
      <xdr:row>41</xdr:row>
      <xdr:rowOff>150534</xdr:rowOff>
    </xdr:to>
    <xdr:sp macro="" textlink="">
      <xdr:nvSpPr>
        <xdr:cNvPr id="135" name="楕円 134">
          <a:extLst>
            <a:ext uri="{FF2B5EF4-FFF2-40B4-BE49-F238E27FC236}">
              <a16:creationId xmlns:a16="http://schemas.microsoft.com/office/drawing/2014/main" id="{9EFE568F-0CE9-4D9C-80ED-45F43A5B49B8}"/>
            </a:ext>
          </a:extLst>
        </xdr:cNvPr>
        <xdr:cNvSpPr/>
      </xdr:nvSpPr>
      <xdr:spPr>
        <a:xfrm>
          <a:off x="8699500" y="707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97945</xdr:rowOff>
    </xdr:from>
    <xdr:to>
      <xdr:col>50</xdr:col>
      <xdr:colOff>114300</xdr:colOff>
      <xdr:row>41</xdr:row>
      <xdr:rowOff>99734</xdr:rowOff>
    </xdr:to>
    <xdr:cxnSp macro="">
      <xdr:nvCxnSpPr>
        <xdr:cNvPr id="136" name="直線コネクタ 135">
          <a:extLst>
            <a:ext uri="{FF2B5EF4-FFF2-40B4-BE49-F238E27FC236}">
              <a16:creationId xmlns:a16="http://schemas.microsoft.com/office/drawing/2014/main" id="{B31CE30B-851E-446B-9C93-0ADF91D12C7D}"/>
            </a:ext>
          </a:extLst>
        </xdr:cNvPr>
        <xdr:cNvCxnSpPr/>
      </xdr:nvCxnSpPr>
      <xdr:spPr>
        <a:xfrm flipV="1">
          <a:off x="8750300" y="7127395"/>
          <a:ext cx="889000" cy="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45072</xdr:rowOff>
    </xdr:from>
    <xdr:to>
      <xdr:col>41</xdr:col>
      <xdr:colOff>101600</xdr:colOff>
      <xdr:row>41</xdr:row>
      <xdr:rowOff>146672</xdr:rowOff>
    </xdr:to>
    <xdr:sp macro="" textlink="">
      <xdr:nvSpPr>
        <xdr:cNvPr id="137" name="楕円 136">
          <a:extLst>
            <a:ext uri="{FF2B5EF4-FFF2-40B4-BE49-F238E27FC236}">
              <a16:creationId xmlns:a16="http://schemas.microsoft.com/office/drawing/2014/main" id="{F9A59B30-820E-47CA-9CF1-09A961601FE2}"/>
            </a:ext>
          </a:extLst>
        </xdr:cNvPr>
        <xdr:cNvSpPr/>
      </xdr:nvSpPr>
      <xdr:spPr>
        <a:xfrm>
          <a:off x="7810500" y="707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95872</xdr:rowOff>
    </xdr:from>
    <xdr:to>
      <xdr:col>45</xdr:col>
      <xdr:colOff>177800</xdr:colOff>
      <xdr:row>41</xdr:row>
      <xdr:rowOff>99734</xdr:rowOff>
    </xdr:to>
    <xdr:cxnSp macro="">
      <xdr:nvCxnSpPr>
        <xdr:cNvPr id="138" name="直線コネクタ 137">
          <a:extLst>
            <a:ext uri="{FF2B5EF4-FFF2-40B4-BE49-F238E27FC236}">
              <a16:creationId xmlns:a16="http://schemas.microsoft.com/office/drawing/2014/main" id="{234FC61C-65A0-4ADA-9E84-1FBCAD1DA9C7}"/>
            </a:ext>
          </a:extLst>
        </xdr:cNvPr>
        <xdr:cNvCxnSpPr/>
      </xdr:nvCxnSpPr>
      <xdr:spPr>
        <a:xfrm>
          <a:off x="7861300" y="7125322"/>
          <a:ext cx="889000" cy="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46975</xdr:rowOff>
    </xdr:from>
    <xdr:to>
      <xdr:col>36</xdr:col>
      <xdr:colOff>165100</xdr:colOff>
      <xdr:row>41</xdr:row>
      <xdr:rowOff>148575</xdr:rowOff>
    </xdr:to>
    <xdr:sp macro="" textlink="">
      <xdr:nvSpPr>
        <xdr:cNvPr id="139" name="楕円 138">
          <a:extLst>
            <a:ext uri="{FF2B5EF4-FFF2-40B4-BE49-F238E27FC236}">
              <a16:creationId xmlns:a16="http://schemas.microsoft.com/office/drawing/2014/main" id="{581EF0DA-A052-4B87-8317-B3F5BE482067}"/>
            </a:ext>
          </a:extLst>
        </xdr:cNvPr>
        <xdr:cNvSpPr/>
      </xdr:nvSpPr>
      <xdr:spPr>
        <a:xfrm>
          <a:off x="6921500" y="707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95872</xdr:rowOff>
    </xdr:from>
    <xdr:to>
      <xdr:col>41</xdr:col>
      <xdr:colOff>50800</xdr:colOff>
      <xdr:row>41</xdr:row>
      <xdr:rowOff>97775</xdr:rowOff>
    </xdr:to>
    <xdr:cxnSp macro="">
      <xdr:nvCxnSpPr>
        <xdr:cNvPr id="140" name="直線コネクタ 139">
          <a:extLst>
            <a:ext uri="{FF2B5EF4-FFF2-40B4-BE49-F238E27FC236}">
              <a16:creationId xmlns:a16="http://schemas.microsoft.com/office/drawing/2014/main" id="{6BA10057-7EF6-4F51-9ED1-92E78134A067}"/>
            </a:ext>
          </a:extLst>
        </xdr:cNvPr>
        <xdr:cNvCxnSpPr/>
      </xdr:nvCxnSpPr>
      <xdr:spPr>
        <a:xfrm flipV="1">
          <a:off x="6972300" y="7125322"/>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42</xdr:row>
      <xdr:rowOff>3059</xdr:rowOff>
    </xdr:from>
    <xdr:ext cx="534377" cy="259045"/>
    <xdr:sp macro="" textlink="">
      <xdr:nvSpPr>
        <xdr:cNvPr id="141" name="n_1aveValue【道路】&#10;一人当たり延長">
          <a:extLst>
            <a:ext uri="{FF2B5EF4-FFF2-40B4-BE49-F238E27FC236}">
              <a16:creationId xmlns:a16="http://schemas.microsoft.com/office/drawing/2014/main" id="{6EF4EDA2-546E-4507-A682-D8F45156E5E0}"/>
            </a:ext>
          </a:extLst>
        </xdr:cNvPr>
        <xdr:cNvSpPr txBox="1"/>
      </xdr:nvSpPr>
      <xdr:spPr>
        <a:xfrm>
          <a:off x="9359411" y="720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160289</xdr:rowOff>
    </xdr:from>
    <xdr:ext cx="534377" cy="259045"/>
    <xdr:sp macro="" textlink="">
      <xdr:nvSpPr>
        <xdr:cNvPr id="142" name="n_2aveValue【道路】&#10;一人当たり延長">
          <a:extLst>
            <a:ext uri="{FF2B5EF4-FFF2-40B4-BE49-F238E27FC236}">
              <a16:creationId xmlns:a16="http://schemas.microsoft.com/office/drawing/2014/main" id="{E21A851D-E072-4ECA-9D4E-90422870D160}"/>
            </a:ext>
          </a:extLst>
        </xdr:cNvPr>
        <xdr:cNvSpPr txBox="1"/>
      </xdr:nvSpPr>
      <xdr:spPr>
        <a:xfrm>
          <a:off x="8483111" y="718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7068</xdr:rowOff>
    </xdr:from>
    <xdr:ext cx="534377" cy="259045"/>
    <xdr:sp macro="" textlink="">
      <xdr:nvSpPr>
        <xdr:cNvPr id="143" name="n_3aveValue【道路】&#10;一人当たり延長">
          <a:extLst>
            <a:ext uri="{FF2B5EF4-FFF2-40B4-BE49-F238E27FC236}">
              <a16:creationId xmlns:a16="http://schemas.microsoft.com/office/drawing/2014/main" id="{E92C3088-0229-4F89-8B52-084171248888}"/>
            </a:ext>
          </a:extLst>
        </xdr:cNvPr>
        <xdr:cNvSpPr txBox="1"/>
      </xdr:nvSpPr>
      <xdr:spPr>
        <a:xfrm>
          <a:off x="7594111" y="720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5153</xdr:rowOff>
    </xdr:from>
    <xdr:ext cx="534377" cy="259045"/>
    <xdr:sp macro="" textlink="">
      <xdr:nvSpPr>
        <xdr:cNvPr id="144" name="n_4aveValue【道路】&#10;一人当たり延長">
          <a:extLst>
            <a:ext uri="{FF2B5EF4-FFF2-40B4-BE49-F238E27FC236}">
              <a16:creationId xmlns:a16="http://schemas.microsoft.com/office/drawing/2014/main" id="{7CDDC43D-0643-478C-8133-1D409BEAE310}"/>
            </a:ext>
          </a:extLst>
        </xdr:cNvPr>
        <xdr:cNvSpPr txBox="1"/>
      </xdr:nvSpPr>
      <xdr:spPr>
        <a:xfrm>
          <a:off x="6705111" y="720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165272</xdr:rowOff>
    </xdr:from>
    <xdr:ext cx="534377" cy="259045"/>
    <xdr:sp macro="" textlink="">
      <xdr:nvSpPr>
        <xdr:cNvPr id="145" name="n_1mainValue【道路】&#10;一人当たり延長">
          <a:extLst>
            <a:ext uri="{FF2B5EF4-FFF2-40B4-BE49-F238E27FC236}">
              <a16:creationId xmlns:a16="http://schemas.microsoft.com/office/drawing/2014/main" id="{C0A29F7A-43A9-4D58-8B06-6CCD27D99928}"/>
            </a:ext>
          </a:extLst>
        </xdr:cNvPr>
        <xdr:cNvSpPr txBox="1"/>
      </xdr:nvSpPr>
      <xdr:spPr>
        <a:xfrm>
          <a:off x="9359411" y="685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167061</xdr:rowOff>
    </xdr:from>
    <xdr:ext cx="534377" cy="259045"/>
    <xdr:sp macro="" textlink="">
      <xdr:nvSpPr>
        <xdr:cNvPr id="146" name="n_2mainValue【道路】&#10;一人当たり延長">
          <a:extLst>
            <a:ext uri="{FF2B5EF4-FFF2-40B4-BE49-F238E27FC236}">
              <a16:creationId xmlns:a16="http://schemas.microsoft.com/office/drawing/2014/main" id="{EFBA785F-94FC-4225-BA77-1866CAE44FAA}"/>
            </a:ext>
          </a:extLst>
        </xdr:cNvPr>
        <xdr:cNvSpPr txBox="1"/>
      </xdr:nvSpPr>
      <xdr:spPr>
        <a:xfrm>
          <a:off x="8483111" y="685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163199</xdr:rowOff>
    </xdr:from>
    <xdr:ext cx="534377" cy="259045"/>
    <xdr:sp macro="" textlink="">
      <xdr:nvSpPr>
        <xdr:cNvPr id="147" name="n_3mainValue【道路】&#10;一人当たり延長">
          <a:extLst>
            <a:ext uri="{FF2B5EF4-FFF2-40B4-BE49-F238E27FC236}">
              <a16:creationId xmlns:a16="http://schemas.microsoft.com/office/drawing/2014/main" id="{EA220340-FF2E-4E92-87F4-47B07484F4A4}"/>
            </a:ext>
          </a:extLst>
        </xdr:cNvPr>
        <xdr:cNvSpPr txBox="1"/>
      </xdr:nvSpPr>
      <xdr:spPr>
        <a:xfrm>
          <a:off x="7594111" y="684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165102</xdr:rowOff>
    </xdr:from>
    <xdr:ext cx="534377" cy="259045"/>
    <xdr:sp macro="" textlink="">
      <xdr:nvSpPr>
        <xdr:cNvPr id="148" name="n_4mainValue【道路】&#10;一人当たり延長">
          <a:extLst>
            <a:ext uri="{FF2B5EF4-FFF2-40B4-BE49-F238E27FC236}">
              <a16:creationId xmlns:a16="http://schemas.microsoft.com/office/drawing/2014/main" id="{9D25675F-D9E7-46C7-9808-E061FE207F0F}"/>
            </a:ext>
          </a:extLst>
        </xdr:cNvPr>
        <xdr:cNvSpPr txBox="1"/>
      </xdr:nvSpPr>
      <xdr:spPr>
        <a:xfrm>
          <a:off x="6705111" y="685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1AC33021-08BD-4745-97D4-01222E239DA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544B081A-3829-43A4-9FFC-9BF04D7BF06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59528090-04C2-4681-92C6-D8B91EBD962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B4A2C15F-FD38-4839-B149-57FA12F0F25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EEA85880-0E1B-4DEE-9BE6-4C62AF841E7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88C91AC2-4858-45DC-A691-7C29F0603D8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F1CAE578-8D6F-4FA9-AC5D-FBBF9086395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C35789BB-B0D8-4B95-B6D5-7E549BC631F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FE36F91B-67C4-4142-B659-C4C4B104A0F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774BDF67-C829-49D2-A0D8-12AD8F99182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5D780F51-C034-41C3-9D68-B7E700CE1DF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BC5B05FD-96A9-44C2-B2F0-6D503E8CECE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27312247-C6A3-4C19-8552-360179B897FA}"/>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E2DB147C-F30D-44BB-982B-DF56442D906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556B1344-14EF-4300-9659-246A53E814BB}"/>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A3C3F447-608E-4207-9CEA-3363A09A2F39}"/>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6C14B239-53BD-4DC6-AAB9-444379D475D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4119358D-0E86-43E9-A02C-038197F7875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71C55939-796B-4C00-B5D4-977E1B3AAE6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1BD6CCF8-93EE-4DCE-A1D8-BF98885D7E5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1A16D9FF-E189-414D-A4E9-9702555776B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4B81B5D-5FC8-4314-B5E0-E3B9C3D4BC51}"/>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AA32C125-F534-4F23-AA4D-6CE9C757801D}"/>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75DF2E9B-4C23-4982-AB66-0F1088F0D0B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AEFE0F3D-D286-48BE-9BE7-5034C04839E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53884</xdr:rowOff>
    </xdr:to>
    <xdr:cxnSp macro="">
      <xdr:nvCxnSpPr>
        <xdr:cNvPr id="174" name="直線コネクタ 173">
          <a:extLst>
            <a:ext uri="{FF2B5EF4-FFF2-40B4-BE49-F238E27FC236}">
              <a16:creationId xmlns:a16="http://schemas.microsoft.com/office/drawing/2014/main" id="{628F9A16-3285-43AB-B944-5FED5589CCD9}"/>
            </a:ext>
          </a:extLst>
        </xdr:cNvPr>
        <xdr:cNvCxnSpPr/>
      </xdr:nvCxnSpPr>
      <xdr:spPr>
        <a:xfrm flipV="1">
          <a:off x="4634865" y="9521190"/>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FAF84FDA-BBD7-453D-B796-9351C680B4C5}"/>
            </a:ext>
          </a:extLst>
        </xdr:cNvPr>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6" name="直線コネクタ 175">
          <a:extLst>
            <a:ext uri="{FF2B5EF4-FFF2-40B4-BE49-F238E27FC236}">
              <a16:creationId xmlns:a16="http://schemas.microsoft.com/office/drawing/2014/main" id="{376AD782-88F0-458E-A2CD-3F03A309DAE3}"/>
            </a:ext>
          </a:extLst>
        </xdr:cNvPr>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D1376472-6F1E-478E-B9D5-47A27566022A}"/>
            </a:ext>
          </a:extLst>
        </xdr:cNvPr>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8" name="直線コネクタ 177">
          <a:extLst>
            <a:ext uri="{FF2B5EF4-FFF2-40B4-BE49-F238E27FC236}">
              <a16:creationId xmlns:a16="http://schemas.microsoft.com/office/drawing/2014/main" id="{DB7A9A5D-8320-498F-96F4-41A0B9E7AFF4}"/>
            </a:ext>
          </a:extLst>
        </xdr:cNvPr>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89280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F1B89B49-2165-445F-A604-825B5A8174FB}"/>
            </a:ext>
          </a:extLst>
        </xdr:cNvPr>
        <xdr:cNvSpPr txBox="1"/>
      </xdr:nvSpPr>
      <xdr:spPr>
        <a:xfrm>
          <a:off x="4673600" y="10376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110853</xdr:rowOff>
    </xdr:from>
    <xdr:to>
      <xdr:col>24</xdr:col>
      <xdr:colOff>114300</xdr:colOff>
      <xdr:row>61</xdr:row>
      <xdr:rowOff>41003</xdr:rowOff>
    </xdr:to>
    <xdr:sp macro="" textlink="">
      <xdr:nvSpPr>
        <xdr:cNvPr id="180" name="フローチャート: 判断 179">
          <a:extLst>
            <a:ext uri="{FF2B5EF4-FFF2-40B4-BE49-F238E27FC236}">
              <a16:creationId xmlns:a16="http://schemas.microsoft.com/office/drawing/2014/main" id="{7093BB7B-6775-4F7F-A938-2530E706BB9B}"/>
            </a:ext>
          </a:extLst>
        </xdr:cNvPr>
        <xdr:cNvSpPr/>
      </xdr:nvSpPr>
      <xdr:spPr>
        <a:xfrm>
          <a:off x="45847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81" name="フローチャート: 判断 180">
          <a:extLst>
            <a:ext uri="{FF2B5EF4-FFF2-40B4-BE49-F238E27FC236}">
              <a16:creationId xmlns:a16="http://schemas.microsoft.com/office/drawing/2014/main" id="{2AE97F6A-2A47-456A-8060-C400EFC4315B}"/>
            </a:ext>
          </a:extLst>
        </xdr:cNvPr>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37374</xdr:rowOff>
    </xdr:from>
    <xdr:to>
      <xdr:col>15</xdr:col>
      <xdr:colOff>101600</xdr:colOff>
      <xdr:row>60</xdr:row>
      <xdr:rowOff>138974</xdr:rowOff>
    </xdr:to>
    <xdr:sp macro="" textlink="">
      <xdr:nvSpPr>
        <xdr:cNvPr id="182" name="フローチャート: 判断 181">
          <a:extLst>
            <a:ext uri="{FF2B5EF4-FFF2-40B4-BE49-F238E27FC236}">
              <a16:creationId xmlns:a16="http://schemas.microsoft.com/office/drawing/2014/main" id="{3D0A5B8A-525B-43D4-B392-182331FE1EF3}"/>
            </a:ext>
          </a:extLst>
        </xdr:cNvPr>
        <xdr:cNvSpPr/>
      </xdr:nvSpPr>
      <xdr:spPr>
        <a:xfrm>
          <a:off x="2857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a:extLst>
            <a:ext uri="{FF2B5EF4-FFF2-40B4-BE49-F238E27FC236}">
              <a16:creationId xmlns:a16="http://schemas.microsoft.com/office/drawing/2014/main" id="{D36428C9-F0B0-4FB4-979D-67EFEE091418}"/>
            </a:ext>
          </a:extLst>
        </xdr:cNvPr>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153307</xdr:rowOff>
    </xdr:from>
    <xdr:to>
      <xdr:col>6</xdr:col>
      <xdr:colOff>38100</xdr:colOff>
      <xdr:row>60</xdr:row>
      <xdr:rowOff>83457</xdr:rowOff>
    </xdr:to>
    <xdr:sp macro="" textlink="">
      <xdr:nvSpPr>
        <xdr:cNvPr id="184" name="フローチャート: 判断 183">
          <a:extLst>
            <a:ext uri="{FF2B5EF4-FFF2-40B4-BE49-F238E27FC236}">
              <a16:creationId xmlns:a16="http://schemas.microsoft.com/office/drawing/2014/main" id="{6A6664CA-066E-4DDA-967E-43B434C26497}"/>
            </a:ext>
          </a:extLst>
        </xdr:cNvPr>
        <xdr:cNvSpPr/>
      </xdr:nvSpPr>
      <xdr:spPr>
        <a:xfrm>
          <a:off x="1079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72B87C15-DB92-4442-A9DF-9BD3416816D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6E06B49-CBC2-4F62-82B8-28003193CD5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55590FD3-A352-45D4-902D-4B212D38DC1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857ED399-3186-4B6B-A804-D5CE687FA67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E85A2AFD-796F-4E78-A556-5B5745FC4A2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89626</xdr:rowOff>
    </xdr:from>
    <xdr:to>
      <xdr:col>24</xdr:col>
      <xdr:colOff>114300</xdr:colOff>
      <xdr:row>60</xdr:row>
      <xdr:rowOff>19776</xdr:rowOff>
    </xdr:to>
    <xdr:sp macro="" textlink="">
      <xdr:nvSpPr>
        <xdr:cNvPr id="190" name="楕円 189">
          <a:extLst>
            <a:ext uri="{FF2B5EF4-FFF2-40B4-BE49-F238E27FC236}">
              <a16:creationId xmlns:a16="http://schemas.microsoft.com/office/drawing/2014/main" id="{E806F194-4AF9-442B-9167-21BC803C89BF}"/>
            </a:ext>
          </a:extLst>
        </xdr:cNvPr>
        <xdr:cNvSpPr/>
      </xdr:nvSpPr>
      <xdr:spPr>
        <a:xfrm>
          <a:off x="4584700" y="1020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112503</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B873B764-756D-4A9E-B356-E8161C09D030}"/>
            </a:ext>
          </a:extLst>
        </xdr:cNvPr>
        <xdr:cNvSpPr txBox="1"/>
      </xdr:nvSpPr>
      <xdr:spPr>
        <a:xfrm>
          <a:off x="4673600" y="1005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65133</xdr:rowOff>
    </xdr:from>
    <xdr:to>
      <xdr:col>20</xdr:col>
      <xdr:colOff>38100</xdr:colOff>
      <xdr:row>59</xdr:row>
      <xdr:rowOff>166733</xdr:rowOff>
    </xdr:to>
    <xdr:sp macro="" textlink="">
      <xdr:nvSpPr>
        <xdr:cNvPr id="192" name="楕円 191">
          <a:extLst>
            <a:ext uri="{FF2B5EF4-FFF2-40B4-BE49-F238E27FC236}">
              <a16:creationId xmlns:a16="http://schemas.microsoft.com/office/drawing/2014/main" id="{4651F792-1C93-4377-AC97-657FB36D373B}"/>
            </a:ext>
          </a:extLst>
        </xdr:cNvPr>
        <xdr:cNvSpPr/>
      </xdr:nvSpPr>
      <xdr:spPr>
        <a:xfrm>
          <a:off x="3746500" y="101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115933</xdr:rowOff>
    </xdr:from>
    <xdr:to>
      <xdr:col>24</xdr:col>
      <xdr:colOff>63500</xdr:colOff>
      <xdr:row>59</xdr:row>
      <xdr:rowOff>140426</xdr:rowOff>
    </xdr:to>
    <xdr:cxnSp macro="">
      <xdr:nvCxnSpPr>
        <xdr:cNvPr id="193" name="直線コネクタ 192">
          <a:extLst>
            <a:ext uri="{FF2B5EF4-FFF2-40B4-BE49-F238E27FC236}">
              <a16:creationId xmlns:a16="http://schemas.microsoft.com/office/drawing/2014/main" id="{87E634E7-7033-4F35-97D6-C4FB7877DEB7}"/>
            </a:ext>
          </a:extLst>
        </xdr:cNvPr>
        <xdr:cNvCxnSpPr/>
      </xdr:nvCxnSpPr>
      <xdr:spPr>
        <a:xfrm>
          <a:off x="3797300" y="1023148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40640</xdr:rowOff>
    </xdr:from>
    <xdr:to>
      <xdr:col>15</xdr:col>
      <xdr:colOff>101600</xdr:colOff>
      <xdr:row>59</xdr:row>
      <xdr:rowOff>142240</xdr:rowOff>
    </xdr:to>
    <xdr:sp macro="" textlink="">
      <xdr:nvSpPr>
        <xdr:cNvPr id="194" name="楕円 193">
          <a:extLst>
            <a:ext uri="{FF2B5EF4-FFF2-40B4-BE49-F238E27FC236}">
              <a16:creationId xmlns:a16="http://schemas.microsoft.com/office/drawing/2014/main" id="{BDC9B8C8-C4E5-42E8-A3DD-EB19CCEA15BC}"/>
            </a:ext>
          </a:extLst>
        </xdr:cNvPr>
        <xdr:cNvSpPr/>
      </xdr:nvSpPr>
      <xdr:spPr>
        <a:xfrm>
          <a:off x="2857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91440</xdr:rowOff>
    </xdr:from>
    <xdr:to>
      <xdr:col>19</xdr:col>
      <xdr:colOff>177800</xdr:colOff>
      <xdr:row>59</xdr:row>
      <xdr:rowOff>115933</xdr:rowOff>
    </xdr:to>
    <xdr:cxnSp macro="">
      <xdr:nvCxnSpPr>
        <xdr:cNvPr id="195" name="直線コネクタ 194">
          <a:extLst>
            <a:ext uri="{FF2B5EF4-FFF2-40B4-BE49-F238E27FC236}">
              <a16:creationId xmlns:a16="http://schemas.microsoft.com/office/drawing/2014/main" id="{5EC38856-6AE1-4B46-B3D8-7AB1AF98B6F6}"/>
            </a:ext>
          </a:extLst>
        </xdr:cNvPr>
        <xdr:cNvCxnSpPr/>
      </xdr:nvCxnSpPr>
      <xdr:spPr>
        <a:xfrm>
          <a:off x="2908300" y="1020699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16147</xdr:rowOff>
    </xdr:from>
    <xdr:to>
      <xdr:col>10</xdr:col>
      <xdr:colOff>165100</xdr:colOff>
      <xdr:row>59</xdr:row>
      <xdr:rowOff>117747</xdr:rowOff>
    </xdr:to>
    <xdr:sp macro="" textlink="">
      <xdr:nvSpPr>
        <xdr:cNvPr id="196" name="楕円 195">
          <a:extLst>
            <a:ext uri="{FF2B5EF4-FFF2-40B4-BE49-F238E27FC236}">
              <a16:creationId xmlns:a16="http://schemas.microsoft.com/office/drawing/2014/main" id="{F1ABD709-75CC-40D2-B063-01AC3D21FE83}"/>
            </a:ext>
          </a:extLst>
        </xdr:cNvPr>
        <xdr:cNvSpPr/>
      </xdr:nvSpPr>
      <xdr:spPr>
        <a:xfrm>
          <a:off x="1968500" y="101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66947</xdr:rowOff>
    </xdr:from>
    <xdr:to>
      <xdr:col>15</xdr:col>
      <xdr:colOff>50800</xdr:colOff>
      <xdr:row>59</xdr:row>
      <xdr:rowOff>91440</xdr:rowOff>
    </xdr:to>
    <xdr:cxnSp macro="">
      <xdr:nvCxnSpPr>
        <xdr:cNvPr id="197" name="直線コネクタ 196">
          <a:extLst>
            <a:ext uri="{FF2B5EF4-FFF2-40B4-BE49-F238E27FC236}">
              <a16:creationId xmlns:a16="http://schemas.microsoft.com/office/drawing/2014/main" id="{600F2CAC-81D8-4EE2-9F33-F17541F2D6C5}"/>
            </a:ext>
          </a:extLst>
        </xdr:cNvPr>
        <xdr:cNvCxnSpPr/>
      </xdr:nvCxnSpPr>
      <xdr:spPr>
        <a:xfrm>
          <a:off x="2019300" y="1018249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164737</xdr:rowOff>
    </xdr:from>
    <xdr:to>
      <xdr:col>6</xdr:col>
      <xdr:colOff>38100</xdr:colOff>
      <xdr:row>59</xdr:row>
      <xdr:rowOff>94887</xdr:rowOff>
    </xdr:to>
    <xdr:sp macro="" textlink="">
      <xdr:nvSpPr>
        <xdr:cNvPr id="198" name="楕円 197">
          <a:extLst>
            <a:ext uri="{FF2B5EF4-FFF2-40B4-BE49-F238E27FC236}">
              <a16:creationId xmlns:a16="http://schemas.microsoft.com/office/drawing/2014/main" id="{30BBF444-2D8B-49B3-8273-85289BE073BC}"/>
            </a:ext>
          </a:extLst>
        </xdr:cNvPr>
        <xdr:cNvSpPr/>
      </xdr:nvSpPr>
      <xdr:spPr>
        <a:xfrm>
          <a:off x="1079500" y="101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44087</xdr:rowOff>
    </xdr:from>
    <xdr:to>
      <xdr:col>10</xdr:col>
      <xdr:colOff>114300</xdr:colOff>
      <xdr:row>59</xdr:row>
      <xdr:rowOff>66947</xdr:rowOff>
    </xdr:to>
    <xdr:cxnSp macro="">
      <xdr:nvCxnSpPr>
        <xdr:cNvPr id="199" name="直線コネクタ 198">
          <a:extLst>
            <a:ext uri="{FF2B5EF4-FFF2-40B4-BE49-F238E27FC236}">
              <a16:creationId xmlns:a16="http://schemas.microsoft.com/office/drawing/2014/main" id="{A8230057-DFDF-41E1-BF62-C26AFB57FABD}"/>
            </a:ext>
          </a:extLst>
        </xdr:cNvPr>
        <xdr:cNvCxnSpPr/>
      </xdr:nvCxnSpPr>
      <xdr:spPr>
        <a:xfrm>
          <a:off x="1130300" y="1015963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164392</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9B63F963-EE91-47A9-88C6-8C960CD56A55}"/>
            </a:ext>
          </a:extLst>
        </xdr:cNvPr>
        <xdr:cNvSpPr txBox="1"/>
      </xdr:nvSpPr>
      <xdr:spPr>
        <a:xfrm>
          <a:off x="35820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130101</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AF5CA21C-812B-43E0-A58D-D64A776FCAA0}"/>
            </a:ext>
          </a:extLst>
        </xdr:cNvPr>
        <xdr:cNvSpPr txBox="1"/>
      </xdr:nvSpPr>
      <xdr:spPr>
        <a:xfrm>
          <a:off x="27057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115405</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6B222BF7-F568-4E7D-A33C-5C0D56BEC63E}"/>
            </a:ext>
          </a:extLst>
        </xdr:cNvPr>
        <xdr:cNvSpPr txBox="1"/>
      </xdr:nvSpPr>
      <xdr:spPr>
        <a:xfrm>
          <a:off x="1816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74584</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98ECE2B8-D85D-4F8D-AE16-C19659A10A85}"/>
            </a:ext>
          </a:extLst>
        </xdr:cNvPr>
        <xdr:cNvSpPr txBox="1"/>
      </xdr:nvSpPr>
      <xdr:spPr>
        <a:xfrm>
          <a:off x="927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11810</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8786B70D-1793-49D6-9BBC-F264FAFA956F}"/>
            </a:ext>
          </a:extLst>
        </xdr:cNvPr>
        <xdr:cNvSpPr txBox="1"/>
      </xdr:nvSpPr>
      <xdr:spPr>
        <a:xfrm>
          <a:off x="35820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158767</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7A055B2F-92F9-4CB4-B7F0-5928D9CB484B}"/>
            </a:ext>
          </a:extLst>
        </xdr:cNvPr>
        <xdr:cNvSpPr txBox="1"/>
      </xdr:nvSpPr>
      <xdr:spPr>
        <a:xfrm>
          <a:off x="27057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134274</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21BBE68A-78B1-4FFC-A3C5-7BAF49C23FF8}"/>
            </a:ext>
          </a:extLst>
        </xdr:cNvPr>
        <xdr:cNvSpPr txBox="1"/>
      </xdr:nvSpPr>
      <xdr:spPr>
        <a:xfrm>
          <a:off x="1816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111414</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5347A5BA-1304-42C3-B64D-DFBC81FF9BBF}"/>
            </a:ext>
          </a:extLst>
        </xdr:cNvPr>
        <xdr:cNvSpPr txBox="1"/>
      </xdr:nvSpPr>
      <xdr:spPr>
        <a:xfrm>
          <a:off x="927744" y="988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C18EFD61-41BF-42D2-8FCB-0A50A458A39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332502EF-A892-4A74-B487-0AF52BDCD58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FB9F4B4A-26AB-41F9-BC2D-8643804260C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82339E1A-D8EB-44E5-9DE7-010E048B788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FE66E0C3-36E8-4629-B8E8-61573016BE8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E4DC41F9-C487-4C9E-848F-4515AF16635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520599E9-3B1E-47F0-8C0C-BF406D69328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C92AD1F4-8EA1-4445-8FD4-BB5A9EF58DA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3C86CB2F-1198-4E4D-91A2-5B26D0D704B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3B1057CE-AF18-496D-8C8F-BE6BEEE3F4F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AF76A765-2F79-410A-A02F-A13FA6A3A54F}"/>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375EFE23-A985-43C5-9BC5-DB7522C7FFE2}"/>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B87E0C7A-B384-4B57-B678-96D011C7BED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a16="http://schemas.microsoft.com/office/drawing/2014/main" id="{FAF8BFDE-A6A4-4720-AADE-EFF3FC04DEEA}"/>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D76F1113-2A15-4A4B-8954-DCDB50CCBF6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a:extLst>
            <a:ext uri="{FF2B5EF4-FFF2-40B4-BE49-F238E27FC236}">
              <a16:creationId xmlns:a16="http://schemas.microsoft.com/office/drawing/2014/main" id="{5A797A7D-3AFF-4C00-80C8-6A0A302C78D1}"/>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D542F2A-0CDD-4C96-98D4-B82BBB8FB81E}"/>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a:extLst>
            <a:ext uri="{FF2B5EF4-FFF2-40B4-BE49-F238E27FC236}">
              <a16:creationId xmlns:a16="http://schemas.microsoft.com/office/drawing/2014/main" id="{220A9572-5411-4696-9223-9C852FE2CDF4}"/>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E10B3862-DCF9-48CB-96E6-035FFC77CF29}"/>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F371D00C-4C28-4558-9DBA-C32C062A4869}"/>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C14EDE2A-A750-4C2B-91F6-668CC39D50C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a:extLst>
            <a:ext uri="{FF2B5EF4-FFF2-40B4-BE49-F238E27FC236}">
              <a16:creationId xmlns:a16="http://schemas.microsoft.com/office/drawing/2014/main" id="{FDCFBCC4-75B0-465F-BDFB-99DCF153B907}"/>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951DC2D8-9715-40AF-AB8E-B628C2D737B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70948</xdr:rowOff>
    </xdr:from>
    <xdr:to>
      <xdr:col>54</xdr:col>
      <xdr:colOff>189865</xdr:colOff>
      <xdr:row>64</xdr:row>
      <xdr:rowOff>70791</xdr:rowOff>
    </xdr:to>
    <xdr:cxnSp macro="">
      <xdr:nvCxnSpPr>
        <xdr:cNvPr id="231" name="直線コネクタ 230">
          <a:extLst>
            <a:ext uri="{FF2B5EF4-FFF2-40B4-BE49-F238E27FC236}">
              <a16:creationId xmlns:a16="http://schemas.microsoft.com/office/drawing/2014/main" id="{FD8680FC-5B75-4067-809C-DE5D5A3636E1}"/>
            </a:ext>
          </a:extLst>
        </xdr:cNvPr>
        <xdr:cNvCxnSpPr/>
      </xdr:nvCxnSpPr>
      <xdr:spPr>
        <a:xfrm flipV="1">
          <a:off x="10476865" y="9500698"/>
          <a:ext cx="0" cy="154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74618</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id="{39A841AA-0BB5-4A7C-86CE-DC34E26C23EC}"/>
            </a:ext>
          </a:extLst>
        </xdr:cNvPr>
        <xdr:cNvSpPr txBox="1"/>
      </xdr:nvSpPr>
      <xdr:spPr>
        <a:xfrm>
          <a:off x="10515600" y="110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70791</xdr:rowOff>
    </xdr:from>
    <xdr:to>
      <xdr:col>55</xdr:col>
      <xdr:colOff>88900</xdr:colOff>
      <xdr:row>64</xdr:row>
      <xdr:rowOff>70791</xdr:rowOff>
    </xdr:to>
    <xdr:cxnSp macro="">
      <xdr:nvCxnSpPr>
        <xdr:cNvPr id="233" name="直線コネクタ 232">
          <a:extLst>
            <a:ext uri="{FF2B5EF4-FFF2-40B4-BE49-F238E27FC236}">
              <a16:creationId xmlns:a16="http://schemas.microsoft.com/office/drawing/2014/main" id="{CD9F1260-1873-43FF-B0E7-20607E87C714}"/>
            </a:ext>
          </a:extLst>
        </xdr:cNvPr>
        <xdr:cNvCxnSpPr/>
      </xdr:nvCxnSpPr>
      <xdr:spPr>
        <a:xfrm>
          <a:off x="10388600" y="1104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17625</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A1F934A6-1036-4A5C-870B-C88CF190F023}"/>
            </a:ext>
          </a:extLst>
        </xdr:cNvPr>
        <xdr:cNvSpPr txBox="1"/>
      </xdr:nvSpPr>
      <xdr:spPr>
        <a:xfrm>
          <a:off x="10515600" y="9275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8,127,570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70948</xdr:rowOff>
    </xdr:from>
    <xdr:to>
      <xdr:col>55</xdr:col>
      <xdr:colOff>88900</xdr:colOff>
      <xdr:row>55</xdr:row>
      <xdr:rowOff>70948</xdr:rowOff>
    </xdr:to>
    <xdr:cxnSp macro="">
      <xdr:nvCxnSpPr>
        <xdr:cNvPr id="235" name="直線コネクタ 234">
          <a:extLst>
            <a:ext uri="{FF2B5EF4-FFF2-40B4-BE49-F238E27FC236}">
              <a16:creationId xmlns:a16="http://schemas.microsoft.com/office/drawing/2014/main" id="{218E271D-FDF6-46F6-A9EA-03160427540D}"/>
            </a:ext>
          </a:extLst>
        </xdr:cNvPr>
        <xdr:cNvCxnSpPr/>
      </xdr:nvCxnSpPr>
      <xdr:spPr>
        <a:xfrm>
          <a:off x="10388600" y="950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15691</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75A6E141-245A-4713-BC33-EEEE6140EDA2}"/>
            </a:ext>
          </a:extLst>
        </xdr:cNvPr>
        <xdr:cNvSpPr txBox="1"/>
      </xdr:nvSpPr>
      <xdr:spPr>
        <a:xfrm>
          <a:off x="10515600" y="10817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37264</xdr:rowOff>
    </xdr:from>
    <xdr:to>
      <xdr:col>55</xdr:col>
      <xdr:colOff>50800</xdr:colOff>
      <xdr:row>63</xdr:row>
      <xdr:rowOff>138864</xdr:rowOff>
    </xdr:to>
    <xdr:sp macro="" textlink="">
      <xdr:nvSpPr>
        <xdr:cNvPr id="237" name="フローチャート: 判断 236">
          <a:extLst>
            <a:ext uri="{FF2B5EF4-FFF2-40B4-BE49-F238E27FC236}">
              <a16:creationId xmlns:a16="http://schemas.microsoft.com/office/drawing/2014/main" id="{099FAED0-739C-487F-9D64-95B04A318686}"/>
            </a:ext>
          </a:extLst>
        </xdr:cNvPr>
        <xdr:cNvSpPr/>
      </xdr:nvSpPr>
      <xdr:spPr>
        <a:xfrm>
          <a:off x="10426700" y="1083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16965</xdr:rowOff>
    </xdr:from>
    <xdr:to>
      <xdr:col>50</xdr:col>
      <xdr:colOff>165100</xdr:colOff>
      <xdr:row>63</xdr:row>
      <xdr:rowOff>118565</xdr:rowOff>
    </xdr:to>
    <xdr:sp macro="" textlink="">
      <xdr:nvSpPr>
        <xdr:cNvPr id="238" name="フローチャート: 判断 237">
          <a:extLst>
            <a:ext uri="{FF2B5EF4-FFF2-40B4-BE49-F238E27FC236}">
              <a16:creationId xmlns:a16="http://schemas.microsoft.com/office/drawing/2014/main" id="{A097923C-97C9-4F2E-9837-BA6AD378E509}"/>
            </a:ext>
          </a:extLst>
        </xdr:cNvPr>
        <xdr:cNvSpPr/>
      </xdr:nvSpPr>
      <xdr:spPr>
        <a:xfrm>
          <a:off x="9588500" y="1081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21119</xdr:rowOff>
    </xdr:from>
    <xdr:to>
      <xdr:col>46</xdr:col>
      <xdr:colOff>38100</xdr:colOff>
      <xdr:row>63</xdr:row>
      <xdr:rowOff>122719</xdr:rowOff>
    </xdr:to>
    <xdr:sp macro="" textlink="">
      <xdr:nvSpPr>
        <xdr:cNvPr id="239" name="フローチャート: 判断 238">
          <a:extLst>
            <a:ext uri="{FF2B5EF4-FFF2-40B4-BE49-F238E27FC236}">
              <a16:creationId xmlns:a16="http://schemas.microsoft.com/office/drawing/2014/main" id="{1844B0B9-ADB7-4F6B-958C-3075ED7C0490}"/>
            </a:ext>
          </a:extLst>
        </xdr:cNvPr>
        <xdr:cNvSpPr/>
      </xdr:nvSpPr>
      <xdr:spPr>
        <a:xfrm>
          <a:off x="8699500" y="1082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55104</xdr:rowOff>
    </xdr:from>
    <xdr:to>
      <xdr:col>41</xdr:col>
      <xdr:colOff>101600</xdr:colOff>
      <xdr:row>63</xdr:row>
      <xdr:rowOff>156704</xdr:rowOff>
    </xdr:to>
    <xdr:sp macro="" textlink="">
      <xdr:nvSpPr>
        <xdr:cNvPr id="240" name="フローチャート: 判断 239">
          <a:extLst>
            <a:ext uri="{FF2B5EF4-FFF2-40B4-BE49-F238E27FC236}">
              <a16:creationId xmlns:a16="http://schemas.microsoft.com/office/drawing/2014/main" id="{50B95A01-961A-46EA-A28B-204A4F749BC0}"/>
            </a:ext>
          </a:extLst>
        </xdr:cNvPr>
        <xdr:cNvSpPr/>
      </xdr:nvSpPr>
      <xdr:spPr>
        <a:xfrm>
          <a:off x="7810500" y="1085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60019</xdr:rowOff>
    </xdr:from>
    <xdr:to>
      <xdr:col>36</xdr:col>
      <xdr:colOff>165100</xdr:colOff>
      <xdr:row>63</xdr:row>
      <xdr:rowOff>161619</xdr:rowOff>
    </xdr:to>
    <xdr:sp macro="" textlink="">
      <xdr:nvSpPr>
        <xdr:cNvPr id="241" name="フローチャート: 判断 240">
          <a:extLst>
            <a:ext uri="{FF2B5EF4-FFF2-40B4-BE49-F238E27FC236}">
              <a16:creationId xmlns:a16="http://schemas.microsoft.com/office/drawing/2014/main" id="{48EB6A6F-CF48-4807-AF17-089CC8C65EED}"/>
            </a:ext>
          </a:extLst>
        </xdr:cNvPr>
        <xdr:cNvSpPr/>
      </xdr:nvSpPr>
      <xdr:spPr>
        <a:xfrm>
          <a:off x="6921500" y="1086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8CF400C0-8F12-4E53-A69E-9E24ABBE73E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3F428D6F-8D7B-4E45-995F-BFEA265B693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56536DA4-2519-4908-8A4B-E4ED0461929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B45C71F7-10E7-41DC-AA5D-30A24F20391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B6CA00EB-2852-4AE2-9A89-34AEDE02AAD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159537</xdr:rowOff>
    </xdr:from>
    <xdr:to>
      <xdr:col>55</xdr:col>
      <xdr:colOff>50800</xdr:colOff>
      <xdr:row>62</xdr:row>
      <xdr:rowOff>89687</xdr:rowOff>
    </xdr:to>
    <xdr:sp macro="" textlink="">
      <xdr:nvSpPr>
        <xdr:cNvPr id="247" name="楕円 246">
          <a:extLst>
            <a:ext uri="{FF2B5EF4-FFF2-40B4-BE49-F238E27FC236}">
              <a16:creationId xmlns:a16="http://schemas.microsoft.com/office/drawing/2014/main" id="{EB127E96-734B-430D-9389-49D957AE2229}"/>
            </a:ext>
          </a:extLst>
        </xdr:cNvPr>
        <xdr:cNvSpPr/>
      </xdr:nvSpPr>
      <xdr:spPr>
        <a:xfrm>
          <a:off x="10426700" y="1061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10964</xdr:rowOff>
    </xdr:from>
    <xdr:ext cx="690189" cy="259045"/>
    <xdr:sp macro="" textlink="">
      <xdr:nvSpPr>
        <xdr:cNvPr id="248" name="【橋りょう・トンネル】&#10;一人当たり有形固定資産（償却資産）額該当値テキスト">
          <a:extLst>
            <a:ext uri="{FF2B5EF4-FFF2-40B4-BE49-F238E27FC236}">
              <a16:creationId xmlns:a16="http://schemas.microsoft.com/office/drawing/2014/main" id="{6F2C87EA-67BB-4C89-9D9E-D92AB2384380}"/>
            </a:ext>
          </a:extLst>
        </xdr:cNvPr>
        <xdr:cNvSpPr txBox="1"/>
      </xdr:nvSpPr>
      <xdr:spPr>
        <a:xfrm>
          <a:off x="10515600" y="104694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170283</xdr:rowOff>
    </xdr:from>
    <xdr:to>
      <xdr:col>50</xdr:col>
      <xdr:colOff>165100</xdr:colOff>
      <xdr:row>62</xdr:row>
      <xdr:rowOff>100433</xdr:rowOff>
    </xdr:to>
    <xdr:sp macro="" textlink="">
      <xdr:nvSpPr>
        <xdr:cNvPr id="249" name="楕円 248">
          <a:extLst>
            <a:ext uri="{FF2B5EF4-FFF2-40B4-BE49-F238E27FC236}">
              <a16:creationId xmlns:a16="http://schemas.microsoft.com/office/drawing/2014/main" id="{97181DDB-2D1C-4C65-B0F4-0AA0559FF814}"/>
            </a:ext>
          </a:extLst>
        </xdr:cNvPr>
        <xdr:cNvSpPr/>
      </xdr:nvSpPr>
      <xdr:spPr>
        <a:xfrm>
          <a:off x="9588500" y="1062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38887</xdr:rowOff>
    </xdr:from>
    <xdr:to>
      <xdr:col>55</xdr:col>
      <xdr:colOff>0</xdr:colOff>
      <xdr:row>62</xdr:row>
      <xdr:rowOff>49633</xdr:rowOff>
    </xdr:to>
    <xdr:cxnSp macro="">
      <xdr:nvCxnSpPr>
        <xdr:cNvPr id="250" name="直線コネクタ 249">
          <a:extLst>
            <a:ext uri="{FF2B5EF4-FFF2-40B4-BE49-F238E27FC236}">
              <a16:creationId xmlns:a16="http://schemas.microsoft.com/office/drawing/2014/main" id="{30FB0915-19A1-4AED-8D7F-859EBB9EFC30}"/>
            </a:ext>
          </a:extLst>
        </xdr:cNvPr>
        <xdr:cNvCxnSpPr/>
      </xdr:nvCxnSpPr>
      <xdr:spPr>
        <a:xfrm flipV="1">
          <a:off x="9639300" y="10668787"/>
          <a:ext cx="838200" cy="1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5266</xdr:rowOff>
    </xdr:from>
    <xdr:to>
      <xdr:col>46</xdr:col>
      <xdr:colOff>38100</xdr:colOff>
      <xdr:row>62</xdr:row>
      <xdr:rowOff>106866</xdr:rowOff>
    </xdr:to>
    <xdr:sp macro="" textlink="">
      <xdr:nvSpPr>
        <xdr:cNvPr id="251" name="楕円 250">
          <a:extLst>
            <a:ext uri="{FF2B5EF4-FFF2-40B4-BE49-F238E27FC236}">
              <a16:creationId xmlns:a16="http://schemas.microsoft.com/office/drawing/2014/main" id="{C1156748-2885-405D-9F68-B8CAEB72AFB1}"/>
            </a:ext>
          </a:extLst>
        </xdr:cNvPr>
        <xdr:cNvSpPr/>
      </xdr:nvSpPr>
      <xdr:spPr>
        <a:xfrm>
          <a:off x="8699500" y="106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49633</xdr:rowOff>
    </xdr:from>
    <xdr:to>
      <xdr:col>50</xdr:col>
      <xdr:colOff>114300</xdr:colOff>
      <xdr:row>62</xdr:row>
      <xdr:rowOff>56066</xdr:rowOff>
    </xdr:to>
    <xdr:cxnSp macro="">
      <xdr:nvCxnSpPr>
        <xdr:cNvPr id="252" name="直線コネクタ 251">
          <a:extLst>
            <a:ext uri="{FF2B5EF4-FFF2-40B4-BE49-F238E27FC236}">
              <a16:creationId xmlns:a16="http://schemas.microsoft.com/office/drawing/2014/main" id="{F4F21658-8858-4C87-B62C-39C97C868154}"/>
            </a:ext>
          </a:extLst>
        </xdr:cNvPr>
        <xdr:cNvCxnSpPr/>
      </xdr:nvCxnSpPr>
      <xdr:spPr>
        <a:xfrm flipV="1">
          <a:off x="8750300" y="10679533"/>
          <a:ext cx="889000" cy="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8777</xdr:rowOff>
    </xdr:from>
    <xdr:to>
      <xdr:col>41</xdr:col>
      <xdr:colOff>101600</xdr:colOff>
      <xdr:row>62</xdr:row>
      <xdr:rowOff>110377</xdr:rowOff>
    </xdr:to>
    <xdr:sp macro="" textlink="">
      <xdr:nvSpPr>
        <xdr:cNvPr id="253" name="楕円 252">
          <a:extLst>
            <a:ext uri="{FF2B5EF4-FFF2-40B4-BE49-F238E27FC236}">
              <a16:creationId xmlns:a16="http://schemas.microsoft.com/office/drawing/2014/main" id="{F298CFDE-2731-43B9-AF56-1DE040536BF8}"/>
            </a:ext>
          </a:extLst>
        </xdr:cNvPr>
        <xdr:cNvSpPr/>
      </xdr:nvSpPr>
      <xdr:spPr>
        <a:xfrm>
          <a:off x="7810500" y="1063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56066</xdr:rowOff>
    </xdr:from>
    <xdr:to>
      <xdr:col>45</xdr:col>
      <xdr:colOff>177800</xdr:colOff>
      <xdr:row>62</xdr:row>
      <xdr:rowOff>59577</xdr:rowOff>
    </xdr:to>
    <xdr:cxnSp macro="">
      <xdr:nvCxnSpPr>
        <xdr:cNvPr id="254" name="直線コネクタ 253">
          <a:extLst>
            <a:ext uri="{FF2B5EF4-FFF2-40B4-BE49-F238E27FC236}">
              <a16:creationId xmlns:a16="http://schemas.microsoft.com/office/drawing/2014/main" id="{3AE07A39-486F-4647-8DE3-52EA4F2DB552}"/>
            </a:ext>
          </a:extLst>
        </xdr:cNvPr>
        <xdr:cNvCxnSpPr/>
      </xdr:nvCxnSpPr>
      <xdr:spPr>
        <a:xfrm flipV="1">
          <a:off x="7861300" y="10685966"/>
          <a:ext cx="889000" cy="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17256</xdr:rowOff>
    </xdr:from>
    <xdr:to>
      <xdr:col>36</xdr:col>
      <xdr:colOff>165100</xdr:colOff>
      <xdr:row>62</xdr:row>
      <xdr:rowOff>118856</xdr:rowOff>
    </xdr:to>
    <xdr:sp macro="" textlink="">
      <xdr:nvSpPr>
        <xdr:cNvPr id="255" name="楕円 254">
          <a:extLst>
            <a:ext uri="{FF2B5EF4-FFF2-40B4-BE49-F238E27FC236}">
              <a16:creationId xmlns:a16="http://schemas.microsoft.com/office/drawing/2014/main" id="{29FA8989-4B32-48DC-B14F-4E32674C7204}"/>
            </a:ext>
          </a:extLst>
        </xdr:cNvPr>
        <xdr:cNvSpPr/>
      </xdr:nvSpPr>
      <xdr:spPr>
        <a:xfrm>
          <a:off x="6921500" y="1064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59577</xdr:rowOff>
    </xdr:from>
    <xdr:to>
      <xdr:col>41</xdr:col>
      <xdr:colOff>50800</xdr:colOff>
      <xdr:row>62</xdr:row>
      <xdr:rowOff>68056</xdr:rowOff>
    </xdr:to>
    <xdr:cxnSp macro="">
      <xdr:nvCxnSpPr>
        <xdr:cNvPr id="256" name="直線コネクタ 255">
          <a:extLst>
            <a:ext uri="{FF2B5EF4-FFF2-40B4-BE49-F238E27FC236}">
              <a16:creationId xmlns:a16="http://schemas.microsoft.com/office/drawing/2014/main" id="{2E23D814-15AD-4026-8B39-D657C0258B2F}"/>
            </a:ext>
          </a:extLst>
        </xdr:cNvPr>
        <xdr:cNvCxnSpPr/>
      </xdr:nvCxnSpPr>
      <xdr:spPr>
        <a:xfrm flipV="1">
          <a:off x="6972300" y="10689477"/>
          <a:ext cx="889000" cy="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109692</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24EA18D6-CBC0-48A7-B648-6BA84D73282C}"/>
            </a:ext>
          </a:extLst>
        </xdr:cNvPr>
        <xdr:cNvSpPr txBox="1"/>
      </xdr:nvSpPr>
      <xdr:spPr>
        <a:xfrm>
          <a:off x="9327095" y="10911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113846</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35E7B163-1484-40F1-90F7-6509709BEAC3}"/>
            </a:ext>
          </a:extLst>
        </xdr:cNvPr>
        <xdr:cNvSpPr txBox="1"/>
      </xdr:nvSpPr>
      <xdr:spPr>
        <a:xfrm>
          <a:off x="8450795" y="10915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147831</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6FCB6E0E-5B8D-455C-9FE5-05FDF6918D95}"/>
            </a:ext>
          </a:extLst>
        </xdr:cNvPr>
        <xdr:cNvSpPr txBox="1"/>
      </xdr:nvSpPr>
      <xdr:spPr>
        <a:xfrm>
          <a:off x="7561795" y="10949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152746</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8E7A0B6C-862A-4537-8C6A-88C8ABE289E2}"/>
            </a:ext>
          </a:extLst>
        </xdr:cNvPr>
        <xdr:cNvSpPr txBox="1"/>
      </xdr:nvSpPr>
      <xdr:spPr>
        <a:xfrm>
          <a:off x="6672795" y="1095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116960</xdr:rowOff>
    </xdr:from>
    <xdr:ext cx="690189" cy="259045"/>
    <xdr:sp macro="" textlink="">
      <xdr:nvSpPr>
        <xdr:cNvPr id="261" name="n_1mainValue【橋りょう・トンネル】&#10;一人当たり有形固定資産（償却資産）額">
          <a:extLst>
            <a:ext uri="{FF2B5EF4-FFF2-40B4-BE49-F238E27FC236}">
              <a16:creationId xmlns:a16="http://schemas.microsoft.com/office/drawing/2014/main" id="{20D5CEB1-C067-47A5-8603-64E906712339}"/>
            </a:ext>
          </a:extLst>
        </xdr:cNvPr>
        <xdr:cNvSpPr txBox="1"/>
      </xdr:nvSpPr>
      <xdr:spPr>
        <a:xfrm>
          <a:off x="9281505" y="104039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123393</xdr:rowOff>
    </xdr:from>
    <xdr:ext cx="690189" cy="259045"/>
    <xdr:sp macro="" textlink="">
      <xdr:nvSpPr>
        <xdr:cNvPr id="262" name="n_2mainValue【橋りょう・トンネル】&#10;一人当たり有形固定資産（償却資産）額">
          <a:extLst>
            <a:ext uri="{FF2B5EF4-FFF2-40B4-BE49-F238E27FC236}">
              <a16:creationId xmlns:a16="http://schemas.microsoft.com/office/drawing/2014/main" id="{FCC588F9-6C8F-48E4-A1E3-26CAF2583A54}"/>
            </a:ext>
          </a:extLst>
        </xdr:cNvPr>
        <xdr:cNvSpPr txBox="1"/>
      </xdr:nvSpPr>
      <xdr:spPr>
        <a:xfrm>
          <a:off x="8405205" y="10410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126904</xdr:rowOff>
    </xdr:from>
    <xdr:ext cx="690189" cy="259045"/>
    <xdr:sp macro="" textlink="">
      <xdr:nvSpPr>
        <xdr:cNvPr id="263" name="n_3mainValue【橋りょう・トンネル】&#10;一人当たり有形固定資産（償却資産）額">
          <a:extLst>
            <a:ext uri="{FF2B5EF4-FFF2-40B4-BE49-F238E27FC236}">
              <a16:creationId xmlns:a16="http://schemas.microsoft.com/office/drawing/2014/main" id="{6B81B08A-A865-456A-A507-FB0E9884CE84}"/>
            </a:ext>
          </a:extLst>
        </xdr:cNvPr>
        <xdr:cNvSpPr txBox="1"/>
      </xdr:nvSpPr>
      <xdr:spPr>
        <a:xfrm>
          <a:off x="7516205" y="104139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60</xdr:row>
      <xdr:rowOff>135383</xdr:rowOff>
    </xdr:from>
    <xdr:ext cx="690189" cy="259045"/>
    <xdr:sp macro="" textlink="">
      <xdr:nvSpPr>
        <xdr:cNvPr id="264" name="n_4mainValue【橋りょう・トンネル】&#10;一人当たり有形固定資産（償却資産）額">
          <a:extLst>
            <a:ext uri="{FF2B5EF4-FFF2-40B4-BE49-F238E27FC236}">
              <a16:creationId xmlns:a16="http://schemas.microsoft.com/office/drawing/2014/main" id="{65A044F3-2763-4DD4-B543-B9D31CCD7681}"/>
            </a:ext>
          </a:extLst>
        </xdr:cNvPr>
        <xdr:cNvSpPr txBox="1"/>
      </xdr:nvSpPr>
      <xdr:spPr>
        <a:xfrm>
          <a:off x="6627205" y="104223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E5EBDFAE-2441-4B63-8CD8-81945014F5B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D745AD4D-E109-49EC-9B24-99C6D7EA92B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41D7ED4E-1C25-41D6-BC5A-9D605F53D8F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245746A0-F38C-4AF8-9170-BC900F4014D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65B012-33CB-483D-8756-BCD66A78B6F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6B43505D-561E-456E-ABEA-6EF020C2FF6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DAA7073-453F-4176-B00E-3EBC374F308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F8B0C7B0-4EF2-4C91-9E21-9FEDA94B0B8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502EDB5D-5B7F-43F2-BA0A-B00941433AE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A59850E0-6376-48F4-89BB-5C0A14B43DE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9B57A7EF-DFFF-46EE-ADB1-9C453CEEC75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7EDA16F3-DB1B-477C-91FD-DB6FFBA7ECE9}"/>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9D0D68F3-3E20-4936-89C2-A72F5429E694}"/>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40064255-108F-404F-9F20-CC0E49947F11}"/>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F7899BF8-6017-4DA7-8616-C6FAF03766A4}"/>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CB7A7261-9C19-4109-9031-17E1C2D86609}"/>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4CD33365-5C03-48CD-A7D8-25F5B2EB96BC}"/>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600CDF42-C0AC-4573-BB68-5FF562D9DDC7}"/>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B8C45B95-2ADC-42BC-98D9-A15669EF5522}"/>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ACD6DBDF-59D6-44B4-85DE-CACE4A82E986}"/>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ADA38066-FA06-4B5A-9A07-962B25B30F61}"/>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D1BB92DB-2C5F-4235-A56E-C48CAEF04813}"/>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02EED6EC-E125-481E-91AA-B21BBAF36299}"/>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C9383FED-97AB-434B-A5B6-503AF0549F8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2A9D0A83-CC20-4C11-A2B8-C1F75301FBB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72389</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3743A936-C16E-4B87-911A-8FEC694FFEEB}"/>
            </a:ext>
          </a:extLst>
        </xdr:cNvPr>
        <xdr:cNvCxnSpPr/>
      </xdr:nvCxnSpPr>
      <xdr:spPr>
        <a:xfrm flipV="1">
          <a:off x="4634865"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0991DA78-488A-4CDB-BA0C-6B097A120B62}"/>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80B7BD1E-1343-4B10-90A2-C61E46303AC4}"/>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19066</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7FA88B73-D1A2-4797-9901-E36A2074E94D}"/>
            </a:ext>
          </a:extLst>
        </xdr:cNvPr>
        <xdr:cNvSpPr txBox="1"/>
      </xdr:nvSpPr>
      <xdr:spPr>
        <a:xfrm>
          <a:off x="4673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72389</xdr:rowOff>
    </xdr:from>
    <xdr:to>
      <xdr:col>24</xdr:col>
      <xdr:colOff>152400</xdr:colOff>
      <xdr:row>78</xdr:row>
      <xdr:rowOff>72389</xdr:rowOff>
    </xdr:to>
    <xdr:cxnSp macro="">
      <xdr:nvCxnSpPr>
        <xdr:cNvPr id="294" name="直線コネクタ 293">
          <a:extLst>
            <a:ext uri="{FF2B5EF4-FFF2-40B4-BE49-F238E27FC236}">
              <a16:creationId xmlns:a16="http://schemas.microsoft.com/office/drawing/2014/main" id="{5E2EC817-78F8-433C-AB6E-AC2B5DD8DEC4}"/>
            </a:ext>
          </a:extLst>
        </xdr:cNvPr>
        <xdr:cNvCxnSpPr/>
      </xdr:nvCxnSpPr>
      <xdr:spPr>
        <a:xfrm>
          <a:off x="4546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34307</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9823F0AC-F064-4B60-A596-FF7DA576C243}"/>
            </a:ext>
          </a:extLst>
        </xdr:cNvPr>
        <xdr:cNvSpPr txBox="1"/>
      </xdr:nvSpPr>
      <xdr:spPr>
        <a:xfrm>
          <a:off x="4673600" y="1426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55880</xdr:rowOff>
    </xdr:from>
    <xdr:to>
      <xdr:col>24</xdr:col>
      <xdr:colOff>114300</xdr:colOff>
      <xdr:row>83</xdr:row>
      <xdr:rowOff>157480</xdr:rowOff>
    </xdr:to>
    <xdr:sp macro="" textlink="">
      <xdr:nvSpPr>
        <xdr:cNvPr id="296" name="フローチャート: 判断 295">
          <a:extLst>
            <a:ext uri="{FF2B5EF4-FFF2-40B4-BE49-F238E27FC236}">
              <a16:creationId xmlns:a16="http://schemas.microsoft.com/office/drawing/2014/main" id="{7BC93BC6-B2BE-401F-B8C7-BF00D0482B95}"/>
            </a:ext>
          </a:extLst>
        </xdr:cNvPr>
        <xdr:cNvSpPr/>
      </xdr:nvSpPr>
      <xdr:spPr>
        <a:xfrm>
          <a:off x="4584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52614</xdr:rowOff>
    </xdr:from>
    <xdr:to>
      <xdr:col>20</xdr:col>
      <xdr:colOff>38100</xdr:colOff>
      <xdr:row>83</xdr:row>
      <xdr:rowOff>154214</xdr:rowOff>
    </xdr:to>
    <xdr:sp macro="" textlink="">
      <xdr:nvSpPr>
        <xdr:cNvPr id="297" name="フローチャート: 判断 296">
          <a:extLst>
            <a:ext uri="{FF2B5EF4-FFF2-40B4-BE49-F238E27FC236}">
              <a16:creationId xmlns:a16="http://schemas.microsoft.com/office/drawing/2014/main" id="{1A9F54BD-35D9-4347-BFA5-CC887E33D903}"/>
            </a:ext>
          </a:extLst>
        </xdr:cNvPr>
        <xdr:cNvSpPr/>
      </xdr:nvSpPr>
      <xdr:spPr>
        <a:xfrm>
          <a:off x="37465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37919</xdr:rowOff>
    </xdr:from>
    <xdr:to>
      <xdr:col>15</xdr:col>
      <xdr:colOff>101600</xdr:colOff>
      <xdr:row>83</xdr:row>
      <xdr:rowOff>139519</xdr:rowOff>
    </xdr:to>
    <xdr:sp macro="" textlink="">
      <xdr:nvSpPr>
        <xdr:cNvPr id="298" name="フローチャート: 判断 297">
          <a:extLst>
            <a:ext uri="{FF2B5EF4-FFF2-40B4-BE49-F238E27FC236}">
              <a16:creationId xmlns:a16="http://schemas.microsoft.com/office/drawing/2014/main" id="{BF4559C8-F554-4499-8C9F-B107303EE426}"/>
            </a:ext>
          </a:extLst>
        </xdr:cNvPr>
        <xdr:cNvSpPr/>
      </xdr:nvSpPr>
      <xdr:spPr>
        <a:xfrm>
          <a:off x="2857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29755</xdr:rowOff>
    </xdr:from>
    <xdr:to>
      <xdr:col>10</xdr:col>
      <xdr:colOff>165100</xdr:colOff>
      <xdr:row>83</xdr:row>
      <xdr:rowOff>131355</xdr:rowOff>
    </xdr:to>
    <xdr:sp macro="" textlink="">
      <xdr:nvSpPr>
        <xdr:cNvPr id="299" name="フローチャート: 判断 298">
          <a:extLst>
            <a:ext uri="{FF2B5EF4-FFF2-40B4-BE49-F238E27FC236}">
              <a16:creationId xmlns:a16="http://schemas.microsoft.com/office/drawing/2014/main" id="{50A482E4-4EDF-4573-BA12-FC9F76850EC9}"/>
            </a:ext>
          </a:extLst>
        </xdr:cNvPr>
        <xdr:cNvSpPr/>
      </xdr:nvSpPr>
      <xdr:spPr>
        <a:xfrm>
          <a:off x="1968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23223</xdr:rowOff>
    </xdr:from>
    <xdr:to>
      <xdr:col>6</xdr:col>
      <xdr:colOff>38100</xdr:colOff>
      <xdr:row>83</xdr:row>
      <xdr:rowOff>124823</xdr:rowOff>
    </xdr:to>
    <xdr:sp macro="" textlink="">
      <xdr:nvSpPr>
        <xdr:cNvPr id="300" name="フローチャート: 判断 299">
          <a:extLst>
            <a:ext uri="{FF2B5EF4-FFF2-40B4-BE49-F238E27FC236}">
              <a16:creationId xmlns:a16="http://schemas.microsoft.com/office/drawing/2014/main" id="{A5B9A889-79EE-4D9A-8117-82D6F8EC5925}"/>
            </a:ext>
          </a:extLst>
        </xdr:cNvPr>
        <xdr:cNvSpPr/>
      </xdr:nvSpPr>
      <xdr:spPr>
        <a:xfrm>
          <a:off x="1079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41B189F7-025B-4B87-8D7E-2D252A6EAE9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AFBD608E-BA32-4C0D-9287-5C978A0B1DF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F5F1CBF1-5C0F-4B32-8028-4D5F5A283AA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9B59B1BC-83E1-484D-AD95-26762CC982F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707BCC7B-7DF9-453D-879F-5EE379C7157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121194</xdr:rowOff>
    </xdr:from>
    <xdr:to>
      <xdr:col>24</xdr:col>
      <xdr:colOff>114300</xdr:colOff>
      <xdr:row>83</xdr:row>
      <xdr:rowOff>51344</xdr:rowOff>
    </xdr:to>
    <xdr:sp macro="" textlink="">
      <xdr:nvSpPr>
        <xdr:cNvPr id="306" name="楕円 305">
          <a:extLst>
            <a:ext uri="{FF2B5EF4-FFF2-40B4-BE49-F238E27FC236}">
              <a16:creationId xmlns:a16="http://schemas.microsoft.com/office/drawing/2014/main" id="{1DCD90AD-23C6-47ED-A874-BF1743D22D33}"/>
            </a:ext>
          </a:extLst>
        </xdr:cNvPr>
        <xdr:cNvSpPr/>
      </xdr:nvSpPr>
      <xdr:spPr>
        <a:xfrm>
          <a:off x="4584700" y="1418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144071</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F03DECCE-66A8-46AF-BC2D-14E994E0136B}"/>
            </a:ext>
          </a:extLst>
        </xdr:cNvPr>
        <xdr:cNvSpPr txBox="1"/>
      </xdr:nvSpPr>
      <xdr:spPr>
        <a:xfrm>
          <a:off x="4673600" y="14031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88537</xdr:rowOff>
    </xdr:from>
    <xdr:to>
      <xdr:col>20</xdr:col>
      <xdr:colOff>38100</xdr:colOff>
      <xdr:row>83</xdr:row>
      <xdr:rowOff>18687</xdr:rowOff>
    </xdr:to>
    <xdr:sp macro="" textlink="">
      <xdr:nvSpPr>
        <xdr:cNvPr id="308" name="楕円 307">
          <a:extLst>
            <a:ext uri="{FF2B5EF4-FFF2-40B4-BE49-F238E27FC236}">
              <a16:creationId xmlns:a16="http://schemas.microsoft.com/office/drawing/2014/main" id="{AA939172-8DFC-4906-BE83-7F68D337E903}"/>
            </a:ext>
          </a:extLst>
        </xdr:cNvPr>
        <xdr:cNvSpPr/>
      </xdr:nvSpPr>
      <xdr:spPr>
        <a:xfrm>
          <a:off x="3746500" y="1414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139337</xdr:rowOff>
    </xdr:from>
    <xdr:to>
      <xdr:col>24</xdr:col>
      <xdr:colOff>63500</xdr:colOff>
      <xdr:row>83</xdr:row>
      <xdr:rowOff>544</xdr:rowOff>
    </xdr:to>
    <xdr:cxnSp macro="">
      <xdr:nvCxnSpPr>
        <xdr:cNvPr id="309" name="直線コネクタ 308">
          <a:extLst>
            <a:ext uri="{FF2B5EF4-FFF2-40B4-BE49-F238E27FC236}">
              <a16:creationId xmlns:a16="http://schemas.microsoft.com/office/drawing/2014/main" id="{71933313-B2E2-4D43-A82E-962F1555ADBD}"/>
            </a:ext>
          </a:extLst>
        </xdr:cNvPr>
        <xdr:cNvCxnSpPr/>
      </xdr:nvCxnSpPr>
      <xdr:spPr>
        <a:xfrm>
          <a:off x="3797300" y="1419823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62412</xdr:rowOff>
    </xdr:from>
    <xdr:to>
      <xdr:col>15</xdr:col>
      <xdr:colOff>101600</xdr:colOff>
      <xdr:row>82</xdr:row>
      <xdr:rowOff>164012</xdr:rowOff>
    </xdr:to>
    <xdr:sp macro="" textlink="">
      <xdr:nvSpPr>
        <xdr:cNvPr id="310" name="楕円 309">
          <a:extLst>
            <a:ext uri="{FF2B5EF4-FFF2-40B4-BE49-F238E27FC236}">
              <a16:creationId xmlns:a16="http://schemas.microsoft.com/office/drawing/2014/main" id="{58DAAFD9-0F64-4662-8D98-EC6DB3E674FE}"/>
            </a:ext>
          </a:extLst>
        </xdr:cNvPr>
        <xdr:cNvSpPr/>
      </xdr:nvSpPr>
      <xdr:spPr>
        <a:xfrm>
          <a:off x="2857500" y="1412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113212</xdr:rowOff>
    </xdr:from>
    <xdr:to>
      <xdr:col>19</xdr:col>
      <xdr:colOff>177800</xdr:colOff>
      <xdr:row>82</xdr:row>
      <xdr:rowOff>139337</xdr:rowOff>
    </xdr:to>
    <xdr:cxnSp macro="">
      <xdr:nvCxnSpPr>
        <xdr:cNvPr id="311" name="直線コネクタ 310">
          <a:extLst>
            <a:ext uri="{FF2B5EF4-FFF2-40B4-BE49-F238E27FC236}">
              <a16:creationId xmlns:a16="http://schemas.microsoft.com/office/drawing/2014/main" id="{7003EEFC-D565-445E-B97F-4FE3D2B12436}"/>
            </a:ext>
          </a:extLst>
        </xdr:cNvPr>
        <xdr:cNvCxnSpPr/>
      </xdr:nvCxnSpPr>
      <xdr:spPr>
        <a:xfrm>
          <a:off x="2908300" y="1417211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29755</xdr:rowOff>
    </xdr:from>
    <xdr:to>
      <xdr:col>10</xdr:col>
      <xdr:colOff>165100</xdr:colOff>
      <xdr:row>82</xdr:row>
      <xdr:rowOff>131355</xdr:rowOff>
    </xdr:to>
    <xdr:sp macro="" textlink="">
      <xdr:nvSpPr>
        <xdr:cNvPr id="312" name="楕円 311">
          <a:extLst>
            <a:ext uri="{FF2B5EF4-FFF2-40B4-BE49-F238E27FC236}">
              <a16:creationId xmlns:a16="http://schemas.microsoft.com/office/drawing/2014/main" id="{97C042D6-E576-48CE-B020-C9BCE9974839}"/>
            </a:ext>
          </a:extLst>
        </xdr:cNvPr>
        <xdr:cNvSpPr/>
      </xdr:nvSpPr>
      <xdr:spPr>
        <a:xfrm>
          <a:off x="1968500" y="1408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80555</xdr:rowOff>
    </xdr:from>
    <xdr:to>
      <xdr:col>15</xdr:col>
      <xdr:colOff>50800</xdr:colOff>
      <xdr:row>82</xdr:row>
      <xdr:rowOff>113212</xdr:rowOff>
    </xdr:to>
    <xdr:cxnSp macro="">
      <xdr:nvCxnSpPr>
        <xdr:cNvPr id="313" name="直線コネクタ 312">
          <a:extLst>
            <a:ext uri="{FF2B5EF4-FFF2-40B4-BE49-F238E27FC236}">
              <a16:creationId xmlns:a16="http://schemas.microsoft.com/office/drawing/2014/main" id="{BBEA81DD-E60B-40FC-AA2B-D9B0BDAE2AF2}"/>
            </a:ext>
          </a:extLst>
        </xdr:cNvPr>
        <xdr:cNvCxnSpPr/>
      </xdr:nvCxnSpPr>
      <xdr:spPr>
        <a:xfrm>
          <a:off x="2019300" y="1413945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170180</xdr:rowOff>
    </xdr:from>
    <xdr:to>
      <xdr:col>6</xdr:col>
      <xdr:colOff>38100</xdr:colOff>
      <xdr:row>82</xdr:row>
      <xdr:rowOff>100330</xdr:rowOff>
    </xdr:to>
    <xdr:sp macro="" textlink="">
      <xdr:nvSpPr>
        <xdr:cNvPr id="314" name="楕円 313">
          <a:extLst>
            <a:ext uri="{FF2B5EF4-FFF2-40B4-BE49-F238E27FC236}">
              <a16:creationId xmlns:a16="http://schemas.microsoft.com/office/drawing/2014/main" id="{B26AA43B-0EF5-45D3-89B2-10EF5BBDDD1D}"/>
            </a:ext>
          </a:extLst>
        </xdr:cNvPr>
        <xdr:cNvSpPr/>
      </xdr:nvSpPr>
      <xdr:spPr>
        <a:xfrm>
          <a:off x="1079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49530</xdr:rowOff>
    </xdr:from>
    <xdr:to>
      <xdr:col>10</xdr:col>
      <xdr:colOff>114300</xdr:colOff>
      <xdr:row>82</xdr:row>
      <xdr:rowOff>80555</xdr:rowOff>
    </xdr:to>
    <xdr:cxnSp macro="">
      <xdr:nvCxnSpPr>
        <xdr:cNvPr id="315" name="直線コネクタ 314">
          <a:extLst>
            <a:ext uri="{FF2B5EF4-FFF2-40B4-BE49-F238E27FC236}">
              <a16:creationId xmlns:a16="http://schemas.microsoft.com/office/drawing/2014/main" id="{BCF4CBD5-9E5D-4491-A8CC-03631727F3CF}"/>
            </a:ext>
          </a:extLst>
        </xdr:cNvPr>
        <xdr:cNvCxnSpPr/>
      </xdr:nvCxnSpPr>
      <xdr:spPr>
        <a:xfrm>
          <a:off x="1130300" y="1410843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145341</xdr:rowOff>
    </xdr:from>
    <xdr:ext cx="405111" cy="259045"/>
    <xdr:sp macro="" textlink="">
      <xdr:nvSpPr>
        <xdr:cNvPr id="316" name="n_1aveValue【公営住宅】&#10;有形固定資産減価償却率">
          <a:extLst>
            <a:ext uri="{FF2B5EF4-FFF2-40B4-BE49-F238E27FC236}">
              <a16:creationId xmlns:a16="http://schemas.microsoft.com/office/drawing/2014/main" id="{7A5BC878-4ABA-4CE5-8C94-9812B04C8A1C}"/>
            </a:ext>
          </a:extLst>
        </xdr:cNvPr>
        <xdr:cNvSpPr txBox="1"/>
      </xdr:nvSpPr>
      <xdr:spPr>
        <a:xfrm>
          <a:off x="3582044" y="1437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130646</xdr:rowOff>
    </xdr:from>
    <xdr:ext cx="405111" cy="259045"/>
    <xdr:sp macro="" textlink="">
      <xdr:nvSpPr>
        <xdr:cNvPr id="317" name="n_2aveValue【公営住宅】&#10;有形固定資産減価償却率">
          <a:extLst>
            <a:ext uri="{FF2B5EF4-FFF2-40B4-BE49-F238E27FC236}">
              <a16:creationId xmlns:a16="http://schemas.microsoft.com/office/drawing/2014/main" id="{ECACD00A-366F-4B68-8527-81BE8CC799AE}"/>
            </a:ext>
          </a:extLst>
        </xdr:cNvPr>
        <xdr:cNvSpPr txBox="1"/>
      </xdr:nvSpPr>
      <xdr:spPr>
        <a:xfrm>
          <a:off x="2705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122482</xdr:rowOff>
    </xdr:from>
    <xdr:ext cx="405111" cy="259045"/>
    <xdr:sp macro="" textlink="">
      <xdr:nvSpPr>
        <xdr:cNvPr id="318" name="n_3aveValue【公営住宅】&#10;有形固定資産減価償却率">
          <a:extLst>
            <a:ext uri="{FF2B5EF4-FFF2-40B4-BE49-F238E27FC236}">
              <a16:creationId xmlns:a16="http://schemas.microsoft.com/office/drawing/2014/main" id="{A5C34E59-83A0-431D-8D8E-0AF2C228D40B}"/>
            </a:ext>
          </a:extLst>
        </xdr:cNvPr>
        <xdr:cNvSpPr txBox="1"/>
      </xdr:nvSpPr>
      <xdr:spPr>
        <a:xfrm>
          <a:off x="1816744"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115950</xdr:rowOff>
    </xdr:from>
    <xdr:ext cx="405111" cy="259045"/>
    <xdr:sp macro="" textlink="">
      <xdr:nvSpPr>
        <xdr:cNvPr id="319" name="n_4aveValue【公営住宅】&#10;有形固定資産減価償却率">
          <a:extLst>
            <a:ext uri="{FF2B5EF4-FFF2-40B4-BE49-F238E27FC236}">
              <a16:creationId xmlns:a16="http://schemas.microsoft.com/office/drawing/2014/main" id="{BB1810DF-D9A4-4A97-B13A-DAE8EFC1D7E4}"/>
            </a:ext>
          </a:extLst>
        </xdr:cNvPr>
        <xdr:cNvSpPr txBox="1"/>
      </xdr:nvSpPr>
      <xdr:spPr>
        <a:xfrm>
          <a:off x="927744" y="1434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35214</xdr:rowOff>
    </xdr:from>
    <xdr:ext cx="405111" cy="259045"/>
    <xdr:sp macro="" textlink="">
      <xdr:nvSpPr>
        <xdr:cNvPr id="320" name="n_1mainValue【公営住宅】&#10;有形固定資産減価償却率">
          <a:extLst>
            <a:ext uri="{FF2B5EF4-FFF2-40B4-BE49-F238E27FC236}">
              <a16:creationId xmlns:a16="http://schemas.microsoft.com/office/drawing/2014/main" id="{0CA5E67A-8A4B-4279-BF87-96A5473DF747}"/>
            </a:ext>
          </a:extLst>
        </xdr:cNvPr>
        <xdr:cNvSpPr txBox="1"/>
      </xdr:nvSpPr>
      <xdr:spPr>
        <a:xfrm>
          <a:off x="35820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9089</xdr:rowOff>
    </xdr:from>
    <xdr:ext cx="405111" cy="259045"/>
    <xdr:sp macro="" textlink="">
      <xdr:nvSpPr>
        <xdr:cNvPr id="321" name="n_2mainValue【公営住宅】&#10;有形固定資産減価償却率">
          <a:extLst>
            <a:ext uri="{FF2B5EF4-FFF2-40B4-BE49-F238E27FC236}">
              <a16:creationId xmlns:a16="http://schemas.microsoft.com/office/drawing/2014/main" id="{86740F88-5C02-4E0A-AFA1-6E7AEA84B7A3}"/>
            </a:ext>
          </a:extLst>
        </xdr:cNvPr>
        <xdr:cNvSpPr txBox="1"/>
      </xdr:nvSpPr>
      <xdr:spPr>
        <a:xfrm>
          <a:off x="2705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147882</xdr:rowOff>
    </xdr:from>
    <xdr:ext cx="405111" cy="259045"/>
    <xdr:sp macro="" textlink="">
      <xdr:nvSpPr>
        <xdr:cNvPr id="322" name="n_3mainValue【公営住宅】&#10;有形固定資産減価償却率">
          <a:extLst>
            <a:ext uri="{FF2B5EF4-FFF2-40B4-BE49-F238E27FC236}">
              <a16:creationId xmlns:a16="http://schemas.microsoft.com/office/drawing/2014/main" id="{9C6B70CE-4DFF-4D18-8210-A992F6FD8AA9}"/>
            </a:ext>
          </a:extLst>
        </xdr:cNvPr>
        <xdr:cNvSpPr txBox="1"/>
      </xdr:nvSpPr>
      <xdr:spPr>
        <a:xfrm>
          <a:off x="18167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116857</xdr:rowOff>
    </xdr:from>
    <xdr:ext cx="405111" cy="259045"/>
    <xdr:sp macro="" textlink="">
      <xdr:nvSpPr>
        <xdr:cNvPr id="323" name="n_4mainValue【公営住宅】&#10;有形固定資産減価償却率">
          <a:extLst>
            <a:ext uri="{FF2B5EF4-FFF2-40B4-BE49-F238E27FC236}">
              <a16:creationId xmlns:a16="http://schemas.microsoft.com/office/drawing/2014/main" id="{3F16F0CE-AE8E-400C-B627-0F94BC897EEF}"/>
            </a:ext>
          </a:extLst>
        </xdr:cNvPr>
        <xdr:cNvSpPr txBox="1"/>
      </xdr:nvSpPr>
      <xdr:spPr>
        <a:xfrm>
          <a:off x="927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1D578F1C-ED00-4905-824E-344212820BF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5CA45AAD-C274-4129-850E-F96CDB22716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9FB1ABA0-9358-44A0-8E6A-EC5107816DD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25B5E1A0-2EF1-4A7E-8E38-9F19D5883AE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353A3F1C-D997-4F70-9D75-A49D775825D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52A7F39E-90F3-407A-8D60-4E23DC93EDE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68589018-EB2A-4969-B0F4-E5834E01779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3FC6A932-8513-41CB-9C4C-C0D153F3EE8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F2E264D2-F45B-491D-8333-1F16662AB49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F99B4C3B-E927-4BC1-9332-8C5A41B7C2B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A453D73F-39D9-4B50-A874-E743BC66F4B1}"/>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1E368B48-70F4-43EA-B187-B21138B9E655}"/>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F20CF0A9-34E7-439A-9800-5D7B9411C70A}"/>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3D491230-ACD6-4D84-B1BA-2573FFFBD3D4}"/>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0BD8FA7E-BC41-471A-AEFC-4E3093D80FF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9" name="テキスト ボックス 338">
          <a:extLst>
            <a:ext uri="{FF2B5EF4-FFF2-40B4-BE49-F238E27FC236}">
              <a16:creationId xmlns:a16="http://schemas.microsoft.com/office/drawing/2014/main" id="{6787D500-A672-4C77-96B8-58E2F6579411}"/>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98C5312D-0F7B-45D4-A295-3E989CF0EABC}"/>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1" name="テキスト ボックス 340">
          <a:extLst>
            <a:ext uri="{FF2B5EF4-FFF2-40B4-BE49-F238E27FC236}">
              <a16:creationId xmlns:a16="http://schemas.microsoft.com/office/drawing/2014/main" id="{7D79B22C-975C-41BE-9B0C-382CD3A0413A}"/>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41147605-7EDB-4D0E-82EB-8656F255662D}"/>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a:extLst>
            <a:ext uri="{FF2B5EF4-FFF2-40B4-BE49-F238E27FC236}">
              <a16:creationId xmlns:a16="http://schemas.microsoft.com/office/drawing/2014/main" id="{DD8C268E-9789-49C5-9A00-A8E8440FAECE}"/>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7B3B4F1-73E0-46DB-888C-C2E920CF814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a:extLst>
            <a:ext uri="{FF2B5EF4-FFF2-40B4-BE49-F238E27FC236}">
              <a16:creationId xmlns:a16="http://schemas.microsoft.com/office/drawing/2014/main" id="{65215AF2-0C5E-4793-AB79-668C83105FC9}"/>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40324AF4-E8A8-441F-90A5-328AD562D99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135331</xdr:rowOff>
    </xdr:from>
    <xdr:to>
      <xdr:col>54</xdr:col>
      <xdr:colOff>189865</xdr:colOff>
      <xdr:row>86</xdr:row>
      <xdr:rowOff>107138</xdr:rowOff>
    </xdr:to>
    <xdr:cxnSp macro="">
      <xdr:nvCxnSpPr>
        <xdr:cNvPr id="347" name="直線コネクタ 346">
          <a:extLst>
            <a:ext uri="{FF2B5EF4-FFF2-40B4-BE49-F238E27FC236}">
              <a16:creationId xmlns:a16="http://schemas.microsoft.com/office/drawing/2014/main" id="{73AB2BDC-F66C-4FAB-B42E-FA13C25CF3BC}"/>
            </a:ext>
          </a:extLst>
        </xdr:cNvPr>
        <xdr:cNvCxnSpPr/>
      </xdr:nvCxnSpPr>
      <xdr:spPr>
        <a:xfrm flipV="1">
          <a:off x="10476865" y="13508431"/>
          <a:ext cx="0" cy="1343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110965</xdr:rowOff>
    </xdr:from>
    <xdr:ext cx="469744" cy="259045"/>
    <xdr:sp macro="" textlink="">
      <xdr:nvSpPr>
        <xdr:cNvPr id="348" name="【公営住宅】&#10;一人当たり面積最小値テキスト">
          <a:extLst>
            <a:ext uri="{FF2B5EF4-FFF2-40B4-BE49-F238E27FC236}">
              <a16:creationId xmlns:a16="http://schemas.microsoft.com/office/drawing/2014/main" id="{CDE64CA6-34E8-441B-9E90-0FC0DD2B1DFE}"/>
            </a:ext>
          </a:extLst>
        </xdr:cNvPr>
        <xdr:cNvSpPr txBox="1"/>
      </xdr:nvSpPr>
      <xdr:spPr>
        <a:xfrm>
          <a:off x="10515600" y="1485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107138</xdr:rowOff>
    </xdr:from>
    <xdr:to>
      <xdr:col>55</xdr:col>
      <xdr:colOff>88900</xdr:colOff>
      <xdr:row>86</xdr:row>
      <xdr:rowOff>107138</xdr:rowOff>
    </xdr:to>
    <xdr:cxnSp macro="">
      <xdr:nvCxnSpPr>
        <xdr:cNvPr id="349" name="直線コネクタ 348">
          <a:extLst>
            <a:ext uri="{FF2B5EF4-FFF2-40B4-BE49-F238E27FC236}">
              <a16:creationId xmlns:a16="http://schemas.microsoft.com/office/drawing/2014/main" id="{B52DBF8F-DDDC-40FD-AFB6-E116464BAF97}"/>
            </a:ext>
          </a:extLst>
        </xdr:cNvPr>
        <xdr:cNvCxnSpPr/>
      </xdr:nvCxnSpPr>
      <xdr:spPr>
        <a:xfrm>
          <a:off x="10388600" y="1485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82008</xdr:rowOff>
    </xdr:from>
    <xdr:ext cx="534377" cy="259045"/>
    <xdr:sp macro="" textlink="">
      <xdr:nvSpPr>
        <xdr:cNvPr id="350" name="【公営住宅】&#10;一人当たり面積最大値テキスト">
          <a:extLst>
            <a:ext uri="{FF2B5EF4-FFF2-40B4-BE49-F238E27FC236}">
              <a16:creationId xmlns:a16="http://schemas.microsoft.com/office/drawing/2014/main" id="{0AE86FA0-B8B9-4A35-9BB1-E779E789F8FD}"/>
            </a:ext>
          </a:extLst>
        </xdr:cNvPr>
        <xdr:cNvSpPr txBox="1"/>
      </xdr:nvSpPr>
      <xdr:spPr>
        <a:xfrm>
          <a:off x="10515600" y="13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135331</xdr:rowOff>
    </xdr:from>
    <xdr:to>
      <xdr:col>55</xdr:col>
      <xdr:colOff>88900</xdr:colOff>
      <xdr:row>78</xdr:row>
      <xdr:rowOff>135331</xdr:rowOff>
    </xdr:to>
    <xdr:cxnSp macro="">
      <xdr:nvCxnSpPr>
        <xdr:cNvPr id="351" name="直線コネクタ 350">
          <a:extLst>
            <a:ext uri="{FF2B5EF4-FFF2-40B4-BE49-F238E27FC236}">
              <a16:creationId xmlns:a16="http://schemas.microsoft.com/office/drawing/2014/main" id="{F4642E35-CD76-4C73-A386-D39EABE98DD1}"/>
            </a:ext>
          </a:extLst>
        </xdr:cNvPr>
        <xdr:cNvCxnSpPr/>
      </xdr:nvCxnSpPr>
      <xdr:spPr>
        <a:xfrm>
          <a:off x="10388600" y="1350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1085</xdr:rowOff>
    </xdr:from>
    <xdr:ext cx="469744" cy="259045"/>
    <xdr:sp macro="" textlink="">
      <xdr:nvSpPr>
        <xdr:cNvPr id="352" name="【公営住宅】&#10;一人当たり面積平均値テキスト">
          <a:extLst>
            <a:ext uri="{FF2B5EF4-FFF2-40B4-BE49-F238E27FC236}">
              <a16:creationId xmlns:a16="http://schemas.microsoft.com/office/drawing/2014/main" id="{3AE41515-380F-4735-945E-3394FC4053E1}"/>
            </a:ext>
          </a:extLst>
        </xdr:cNvPr>
        <xdr:cNvSpPr txBox="1"/>
      </xdr:nvSpPr>
      <xdr:spPr>
        <a:xfrm>
          <a:off x="10515600" y="14574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22658</xdr:rowOff>
    </xdr:from>
    <xdr:to>
      <xdr:col>55</xdr:col>
      <xdr:colOff>50800</xdr:colOff>
      <xdr:row>85</xdr:row>
      <xdr:rowOff>124258</xdr:rowOff>
    </xdr:to>
    <xdr:sp macro="" textlink="">
      <xdr:nvSpPr>
        <xdr:cNvPr id="353" name="フローチャート: 判断 352">
          <a:extLst>
            <a:ext uri="{FF2B5EF4-FFF2-40B4-BE49-F238E27FC236}">
              <a16:creationId xmlns:a16="http://schemas.microsoft.com/office/drawing/2014/main" id="{76BDF828-4B8A-4BA4-881C-56AD2541FF40}"/>
            </a:ext>
          </a:extLst>
        </xdr:cNvPr>
        <xdr:cNvSpPr/>
      </xdr:nvSpPr>
      <xdr:spPr>
        <a:xfrm>
          <a:off x="10426700" y="1459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14427</xdr:rowOff>
    </xdr:from>
    <xdr:to>
      <xdr:col>50</xdr:col>
      <xdr:colOff>165100</xdr:colOff>
      <xdr:row>85</xdr:row>
      <xdr:rowOff>116027</xdr:rowOff>
    </xdr:to>
    <xdr:sp macro="" textlink="">
      <xdr:nvSpPr>
        <xdr:cNvPr id="354" name="フローチャート: 判断 353">
          <a:extLst>
            <a:ext uri="{FF2B5EF4-FFF2-40B4-BE49-F238E27FC236}">
              <a16:creationId xmlns:a16="http://schemas.microsoft.com/office/drawing/2014/main" id="{63954C7F-BE02-4F4A-9C14-FE356A360395}"/>
            </a:ext>
          </a:extLst>
        </xdr:cNvPr>
        <xdr:cNvSpPr/>
      </xdr:nvSpPr>
      <xdr:spPr>
        <a:xfrm>
          <a:off x="9588500" y="1458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9703</xdr:rowOff>
    </xdr:from>
    <xdr:to>
      <xdr:col>46</xdr:col>
      <xdr:colOff>38100</xdr:colOff>
      <xdr:row>85</xdr:row>
      <xdr:rowOff>111303</xdr:rowOff>
    </xdr:to>
    <xdr:sp macro="" textlink="">
      <xdr:nvSpPr>
        <xdr:cNvPr id="355" name="フローチャート: 判断 354">
          <a:extLst>
            <a:ext uri="{FF2B5EF4-FFF2-40B4-BE49-F238E27FC236}">
              <a16:creationId xmlns:a16="http://schemas.microsoft.com/office/drawing/2014/main" id="{42895B9F-345B-4680-A588-13E6C22F30AE}"/>
            </a:ext>
          </a:extLst>
        </xdr:cNvPr>
        <xdr:cNvSpPr/>
      </xdr:nvSpPr>
      <xdr:spPr>
        <a:xfrm>
          <a:off x="8699500" y="1458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23876</xdr:rowOff>
    </xdr:from>
    <xdr:to>
      <xdr:col>41</xdr:col>
      <xdr:colOff>101600</xdr:colOff>
      <xdr:row>85</xdr:row>
      <xdr:rowOff>125476</xdr:rowOff>
    </xdr:to>
    <xdr:sp macro="" textlink="">
      <xdr:nvSpPr>
        <xdr:cNvPr id="356" name="フローチャート: 判断 355">
          <a:extLst>
            <a:ext uri="{FF2B5EF4-FFF2-40B4-BE49-F238E27FC236}">
              <a16:creationId xmlns:a16="http://schemas.microsoft.com/office/drawing/2014/main" id="{A0B98E76-00E4-4F34-92BE-DD3638122A60}"/>
            </a:ext>
          </a:extLst>
        </xdr:cNvPr>
        <xdr:cNvSpPr/>
      </xdr:nvSpPr>
      <xdr:spPr>
        <a:xfrm>
          <a:off x="78105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47422</xdr:rowOff>
    </xdr:from>
    <xdr:to>
      <xdr:col>36</xdr:col>
      <xdr:colOff>165100</xdr:colOff>
      <xdr:row>85</xdr:row>
      <xdr:rowOff>149022</xdr:rowOff>
    </xdr:to>
    <xdr:sp macro="" textlink="">
      <xdr:nvSpPr>
        <xdr:cNvPr id="357" name="フローチャート: 判断 356">
          <a:extLst>
            <a:ext uri="{FF2B5EF4-FFF2-40B4-BE49-F238E27FC236}">
              <a16:creationId xmlns:a16="http://schemas.microsoft.com/office/drawing/2014/main" id="{B6308F9C-135D-4E4C-BEFC-608F1F9DB9B7}"/>
            </a:ext>
          </a:extLst>
        </xdr:cNvPr>
        <xdr:cNvSpPr/>
      </xdr:nvSpPr>
      <xdr:spPr>
        <a:xfrm>
          <a:off x="6921500" y="1462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80F74182-522F-4828-B83B-6643265C027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91AB86EA-BEDB-4651-9819-8E057F78DCE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F33E34C0-518E-4A6F-AE2C-F64F71827A8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B484B52E-D531-48F0-852B-F8AF30C03FE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35C13E1A-C21F-4355-8AAF-A9DD0728701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124231</xdr:rowOff>
    </xdr:from>
    <xdr:to>
      <xdr:col>55</xdr:col>
      <xdr:colOff>50800</xdr:colOff>
      <xdr:row>84</xdr:row>
      <xdr:rowOff>54381</xdr:rowOff>
    </xdr:to>
    <xdr:sp macro="" textlink="">
      <xdr:nvSpPr>
        <xdr:cNvPr id="363" name="楕円 362">
          <a:extLst>
            <a:ext uri="{FF2B5EF4-FFF2-40B4-BE49-F238E27FC236}">
              <a16:creationId xmlns:a16="http://schemas.microsoft.com/office/drawing/2014/main" id="{1C0B01A4-74E8-40DD-B6E1-5647C2A9E1C1}"/>
            </a:ext>
          </a:extLst>
        </xdr:cNvPr>
        <xdr:cNvSpPr/>
      </xdr:nvSpPr>
      <xdr:spPr>
        <a:xfrm>
          <a:off x="10426700" y="1435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147108</xdr:rowOff>
    </xdr:from>
    <xdr:ext cx="469744" cy="259045"/>
    <xdr:sp macro="" textlink="">
      <xdr:nvSpPr>
        <xdr:cNvPr id="364" name="【公営住宅】&#10;一人当たり面積該当値テキスト">
          <a:extLst>
            <a:ext uri="{FF2B5EF4-FFF2-40B4-BE49-F238E27FC236}">
              <a16:creationId xmlns:a16="http://schemas.microsoft.com/office/drawing/2014/main" id="{6BC99231-FD8F-4192-87CA-55C92AAA6723}"/>
            </a:ext>
          </a:extLst>
        </xdr:cNvPr>
        <xdr:cNvSpPr txBox="1"/>
      </xdr:nvSpPr>
      <xdr:spPr>
        <a:xfrm>
          <a:off x="10515600" y="14206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133604</xdr:rowOff>
    </xdr:from>
    <xdr:to>
      <xdr:col>50</xdr:col>
      <xdr:colOff>165100</xdr:colOff>
      <xdr:row>84</xdr:row>
      <xdr:rowOff>63754</xdr:rowOff>
    </xdr:to>
    <xdr:sp macro="" textlink="">
      <xdr:nvSpPr>
        <xdr:cNvPr id="365" name="楕円 364">
          <a:extLst>
            <a:ext uri="{FF2B5EF4-FFF2-40B4-BE49-F238E27FC236}">
              <a16:creationId xmlns:a16="http://schemas.microsoft.com/office/drawing/2014/main" id="{22D0B0A8-27D8-4637-A040-A3EBDAA0B1C0}"/>
            </a:ext>
          </a:extLst>
        </xdr:cNvPr>
        <xdr:cNvSpPr/>
      </xdr:nvSpPr>
      <xdr:spPr>
        <a:xfrm>
          <a:off x="9588500" y="1436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3581</xdr:rowOff>
    </xdr:from>
    <xdr:to>
      <xdr:col>55</xdr:col>
      <xdr:colOff>0</xdr:colOff>
      <xdr:row>84</xdr:row>
      <xdr:rowOff>12954</xdr:rowOff>
    </xdr:to>
    <xdr:cxnSp macro="">
      <xdr:nvCxnSpPr>
        <xdr:cNvPr id="366" name="直線コネクタ 365">
          <a:extLst>
            <a:ext uri="{FF2B5EF4-FFF2-40B4-BE49-F238E27FC236}">
              <a16:creationId xmlns:a16="http://schemas.microsoft.com/office/drawing/2014/main" id="{5EA22B88-77FD-4A65-9AD2-7BFE623AA240}"/>
            </a:ext>
          </a:extLst>
        </xdr:cNvPr>
        <xdr:cNvCxnSpPr/>
      </xdr:nvCxnSpPr>
      <xdr:spPr>
        <a:xfrm flipV="1">
          <a:off x="9639300" y="14405381"/>
          <a:ext cx="8382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140081</xdr:rowOff>
    </xdr:from>
    <xdr:to>
      <xdr:col>46</xdr:col>
      <xdr:colOff>38100</xdr:colOff>
      <xdr:row>84</xdr:row>
      <xdr:rowOff>70231</xdr:rowOff>
    </xdr:to>
    <xdr:sp macro="" textlink="">
      <xdr:nvSpPr>
        <xdr:cNvPr id="367" name="楕円 366">
          <a:extLst>
            <a:ext uri="{FF2B5EF4-FFF2-40B4-BE49-F238E27FC236}">
              <a16:creationId xmlns:a16="http://schemas.microsoft.com/office/drawing/2014/main" id="{5A72A00F-AB9F-439F-97B1-53022FBB6BB6}"/>
            </a:ext>
          </a:extLst>
        </xdr:cNvPr>
        <xdr:cNvSpPr/>
      </xdr:nvSpPr>
      <xdr:spPr>
        <a:xfrm>
          <a:off x="8699500" y="1437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12954</xdr:rowOff>
    </xdr:from>
    <xdr:to>
      <xdr:col>50</xdr:col>
      <xdr:colOff>114300</xdr:colOff>
      <xdr:row>84</xdr:row>
      <xdr:rowOff>19431</xdr:rowOff>
    </xdr:to>
    <xdr:cxnSp macro="">
      <xdr:nvCxnSpPr>
        <xdr:cNvPr id="368" name="直線コネクタ 367">
          <a:extLst>
            <a:ext uri="{FF2B5EF4-FFF2-40B4-BE49-F238E27FC236}">
              <a16:creationId xmlns:a16="http://schemas.microsoft.com/office/drawing/2014/main" id="{0D5460C5-3DAA-4A51-9707-B5DC92429CA0}"/>
            </a:ext>
          </a:extLst>
        </xdr:cNvPr>
        <xdr:cNvCxnSpPr/>
      </xdr:nvCxnSpPr>
      <xdr:spPr>
        <a:xfrm flipV="1">
          <a:off x="8750300" y="14414754"/>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142672</xdr:rowOff>
    </xdr:from>
    <xdr:to>
      <xdr:col>41</xdr:col>
      <xdr:colOff>101600</xdr:colOff>
      <xdr:row>84</xdr:row>
      <xdr:rowOff>72822</xdr:rowOff>
    </xdr:to>
    <xdr:sp macro="" textlink="">
      <xdr:nvSpPr>
        <xdr:cNvPr id="369" name="楕円 368">
          <a:extLst>
            <a:ext uri="{FF2B5EF4-FFF2-40B4-BE49-F238E27FC236}">
              <a16:creationId xmlns:a16="http://schemas.microsoft.com/office/drawing/2014/main" id="{65B2DA08-C625-4DC2-9E30-63B135485B9C}"/>
            </a:ext>
          </a:extLst>
        </xdr:cNvPr>
        <xdr:cNvSpPr/>
      </xdr:nvSpPr>
      <xdr:spPr>
        <a:xfrm>
          <a:off x="7810500" y="1437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19431</xdr:rowOff>
    </xdr:from>
    <xdr:to>
      <xdr:col>45</xdr:col>
      <xdr:colOff>177800</xdr:colOff>
      <xdr:row>84</xdr:row>
      <xdr:rowOff>22022</xdr:rowOff>
    </xdr:to>
    <xdr:cxnSp macro="">
      <xdr:nvCxnSpPr>
        <xdr:cNvPr id="370" name="直線コネクタ 369">
          <a:extLst>
            <a:ext uri="{FF2B5EF4-FFF2-40B4-BE49-F238E27FC236}">
              <a16:creationId xmlns:a16="http://schemas.microsoft.com/office/drawing/2014/main" id="{BE4D700C-3E4D-46D6-AC68-6328777FDCD6}"/>
            </a:ext>
          </a:extLst>
        </xdr:cNvPr>
        <xdr:cNvCxnSpPr/>
      </xdr:nvCxnSpPr>
      <xdr:spPr>
        <a:xfrm flipV="1">
          <a:off x="7861300" y="14421231"/>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145262</xdr:rowOff>
    </xdr:from>
    <xdr:to>
      <xdr:col>36</xdr:col>
      <xdr:colOff>165100</xdr:colOff>
      <xdr:row>84</xdr:row>
      <xdr:rowOff>75412</xdr:rowOff>
    </xdr:to>
    <xdr:sp macro="" textlink="">
      <xdr:nvSpPr>
        <xdr:cNvPr id="371" name="楕円 370">
          <a:extLst>
            <a:ext uri="{FF2B5EF4-FFF2-40B4-BE49-F238E27FC236}">
              <a16:creationId xmlns:a16="http://schemas.microsoft.com/office/drawing/2014/main" id="{80FB47C7-8E30-4B84-9764-8167C6F2DEFA}"/>
            </a:ext>
          </a:extLst>
        </xdr:cNvPr>
        <xdr:cNvSpPr/>
      </xdr:nvSpPr>
      <xdr:spPr>
        <a:xfrm>
          <a:off x="6921500" y="1437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22022</xdr:rowOff>
    </xdr:from>
    <xdr:to>
      <xdr:col>41</xdr:col>
      <xdr:colOff>50800</xdr:colOff>
      <xdr:row>84</xdr:row>
      <xdr:rowOff>24612</xdr:rowOff>
    </xdr:to>
    <xdr:cxnSp macro="">
      <xdr:nvCxnSpPr>
        <xdr:cNvPr id="372" name="直線コネクタ 371">
          <a:extLst>
            <a:ext uri="{FF2B5EF4-FFF2-40B4-BE49-F238E27FC236}">
              <a16:creationId xmlns:a16="http://schemas.microsoft.com/office/drawing/2014/main" id="{5A372A99-B788-43B8-85E1-F8EE1193AFE5}"/>
            </a:ext>
          </a:extLst>
        </xdr:cNvPr>
        <xdr:cNvCxnSpPr/>
      </xdr:nvCxnSpPr>
      <xdr:spPr>
        <a:xfrm flipV="1">
          <a:off x="6972300" y="14423822"/>
          <a:ext cx="8890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107154</xdr:rowOff>
    </xdr:from>
    <xdr:ext cx="469744" cy="259045"/>
    <xdr:sp macro="" textlink="">
      <xdr:nvSpPr>
        <xdr:cNvPr id="373" name="n_1aveValue【公営住宅】&#10;一人当たり面積">
          <a:extLst>
            <a:ext uri="{FF2B5EF4-FFF2-40B4-BE49-F238E27FC236}">
              <a16:creationId xmlns:a16="http://schemas.microsoft.com/office/drawing/2014/main" id="{52964FBC-589E-4B52-8051-47A49839FF23}"/>
            </a:ext>
          </a:extLst>
        </xdr:cNvPr>
        <xdr:cNvSpPr txBox="1"/>
      </xdr:nvSpPr>
      <xdr:spPr>
        <a:xfrm>
          <a:off x="9391727" y="1468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102430</xdr:rowOff>
    </xdr:from>
    <xdr:ext cx="469744" cy="259045"/>
    <xdr:sp macro="" textlink="">
      <xdr:nvSpPr>
        <xdr:cNvPr id="374" name="n_2aveValue【公営住宅】&#10;一人当たり面積">
          <a:extLst>
            <a:ext uri="{FF2B5EF4-FFF2-40B4-BE49-F238E27FC236}">
              <a16:creationId xmlns:a16="http://schemas.microsoft.com/office/drawing/2014/main" id="{4C779F3B-0264-4D64-995E-D3304A1CACCA}"/>
            </a:ext>
          </a:extLst>
        </xdr:cNvPr>
        <xdr:cNvSpPr txBox="1"/>
      </xdr:nvSpPr>
      <xdr:spPr>
        <a:xfrm>
          <a:off x="8515427" y="1467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116603</xdr:rowOff>
    </xdr:from>
    <xdr:ext cx="469744" cy="259045"/>
    <xdr:sp macro="" textlink="">
      <xdr:nvSpPr>
        <xdr:cNvPr id="375" name="n_3aveValue【公営住宅】&#10;一人当たり面積">
          <a:extLst>
            <a:ext uri="{FF2B5EF4-FFF2-40B4-BE49-F238E27FC236}">
              <a16:creationId xmlns:a16="http://schemas.microsoft.com/office/drawing/2014/main" id="{EAFA199A-94AD-4657-BEC7-A63852B369B0}"/>
            </a:ext>
          </a:extLst>
        </xdr:cNvPr>
        <xdr:cNvSpPr txBox="1"/>
      </xdr:nvSpPr>
      <xdr:spPr>
        <a:xfrm>
          <a:off x="7626427" y="1468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140149</xdr:rowOff>
    </xdr:from>
    <xdr:ext cx="469744" cy="259045"/>
    <xdr:sp macro="" textlink="">
      <xdr:nvSpPr>
        <xdr:cNvPr id="376" name="n_4aveValue【公営住宅】&#10;一人当たり面積">
          <a:extLst>
            <a:ext uri="{FF2B5EF4-FFF2-40B4-BE49-F238E27FC236}">
              <a16:creationId xmlns:a16="http://schemas.microsoft.com/office/drawing/2014/main" id="{58C1E3CE-AB3D-4886-991B-1028AC00E378}"/>
            </a:ext>
          </a:extLst>
        </xdr:cNvPr>
        <xdr:cNvSpPr txBox="1"/>
      </xdr:nvSpPr>
      <xdr:spPr>
        <a:xfrm>
          <a:off x="6737427" y="14713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80281</xdr:rowOff>
    </xdr:from>
    <xdr:ext cx="469744" cy="259045"/>
    <xdr:sp macro="" textlink="">
      <xdr:nvSpPr>
        <xdr:cNvPr id="377" name="n_1mainValue【公営住宅】&#10;一人当たり面積">
          <a:extLst>
            <a:ext uri="{FF2B5EF4-FFF2-40B4-BE49-F238E27FC236}">
              <a16:creationId xmlns:a16="http://schemas.microsoft.com/office/drawing/2014/main" id="{581A5B95-45B0-4FFD-B426-108118A921A2}"/>
            </a:ext>
          </a:extLst>
        </xdr:cNvPr>
        <xdr:cNvSpPr txBox="1"/>
      </xdr:nvSpPr>
      <xdr:spPr>
        <a:xfrm>
          <a:off x="9391727" y="1413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86758</xdr:rowOff>
    </xdr:from>
    <xdr:ext cx="469744" cy="259045"/>
    <xdr:sp macro="" textlink="">
      <xdr:nvSpPr>
        <xdr:cNvPr id="378" name="n_2mainValue【公営住宅】&#10;一人当たり面積">
          <a:extLst>
            <a:ext uri="{FF2B5EF4-FFF2-40B4-BE49-F238E27FC236}">
              <a16:creationId xmlns:a16="http://schemas.microsoft.com/office/drawing/2014/main" id="{26AB7329-FA36-40CD-B2D2-754A8194E20D}"/>
            </a:ext>
          </a:extLst>
        </xdr:cNvPr>
        <xdr:cNvSpPr txBox="1"/>
      </xdr:nvSpPr>
      <xdr:spPr>
        <a:xfrm>
          <a:off x="8515427" y="1414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89349</xdr:rowOff>
    </xdr:from>
    <xdr:ext cx="469744" cy="259045"/>
    <xdr:sp macro="" textlink="">
      <xdr:nvSpPr>
        <xdr:cNvPr id="379" name="n_3mainValue【公営住宅】&#10;一人当たり面積">
          <a:extLst>
            <a:ext uri="{FF2B5EF4-FFF2-40B4-BE49-F238E27FC236}">
              <a16:creationId xmlns:a16="http://schemas.microsoft.com/office/drawing/2014/main" id="{D4312917-4F5E-47EF-AF8A-2D1942BF3C41}"/>
            </a:ext>
          </a:extLst>
        </xdr:cNvPr>
        <xdr:cNvSpPr txBox="1"/>
      </xdr:nvSpPr>
      <xdr:spPr>
        <a:xfrm>
          <a:off x="7626427" y="14148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91939</xdr:rowOff>
    </xdr:from>
    <xdr:ext cx="469744" cy="259045"/>
    <xdr:sp macro="" textlink="">
      <xdr:nvSpPr>
        <xdr:cNvPr id="380" name="n_4mainValue【公営住宅】&#10;一人当たり面積">
          <a:extLst>
            <a:ext uri="{FF2B5EF4-FFF2-40B4-BE49-F238E27FC236}">
              <a16:creationId xmlns:a16="http://schemas.microsoft.com/office/drawing/2014/main" id="{2C1A7EC1-3F4E-45AF-9E53-886335BCA1AB}"/>
            </a:ext>
          </a:extLst>
        </xdr:cNvPr>
        <xdr:cNvSpPr txBox="1"/>
      </xdr:nvSpPr>
      <xdr:spPr>
        <a:xfrm>
          <a:off x="6737427" y="1415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21EEB6DB-69A6-4555-A1CE-F99EA2C1DC3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F94C0CFF-9FDA-435D-8D7C-26D92146F77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D1EF625-19E8-46BD-A59F-65B5E262DD0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11CEC91-6D10-4639-ACBD-B583B6D3DB3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FEFFA0DA-186E-4AA4-94BC-34DA5D63EC0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62089F65-E2AB-4691-954A-1B650700117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52515B2E-5E06-457B-9017-DA45C6035B6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78DBB141-E443-4B2B-A312-94618C34F28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7A760825-721C-4D8D-A5DC-00F93F4D46B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2AAFCA63-DBD8-4228-ACD0-4D526CD4CAD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7926B3B2-4289-4929-8070-66E96D51CA6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F7457E56-351F-494A-960A-258858851D2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42341B28-D3FE-4B0B-869D-345C6F414CF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213252E8-419D-464F-A47C-D55557BF5A5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0E78E728-5D6D-482B-B7EF-8A4301BB7E0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EEA1F25A-BF7D-4180-8326-974C4A91A36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BBB2F541-ECAA-4510-9679-1555CBFB3CD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DB783779-6736-4A01-A147-CD6FACB246B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C11AF688-116A-454F-B38A-F78EB60DD3B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4055786D-19B8-41CB-9EFB-ECDAC131F39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D72C6457-0CA8-415A-BE99-BAAB70974FD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4DB73850-3F25-4270-B256-99F943517BC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9FA975A5-E0A8-4A0D-8A9A-E1D8719EA52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183C8750-C8C9-4F84-8FF5-6CAA06272EC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5E0DE9FB-0469-4E35-A80E-F9E8A9B5D88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74D59F96-AE67-40F1-BF75-99B9DE0DB3C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1E65CDBC-4FD6-44B7-B2FA-A5CF84C6916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a:extLst>
            <a:ext uri="{FF2B5EF4-FFF2-40B4-BE49-F238E27FC236}">
              <a16:creationId xmlns:a16="http://schemas.microsoft.com/office/drawing/2014/main" id="{F4CD3D1A-BB56-49E6-A9EB-0EC87C40FCA9}"/>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a:extLst>
            <a:ext uri="{FF2B5EF4-FFF2-40B4-BE49-F238E27FC236}">
              <a16:creationId xmlns:a16="http://schemas.microsoft.com/office/drawing/2014/main" id="{70CAC4E4-566D-4DD2-A474-DD44AE0A4CA9}"/>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a:extLst>
            <a:ext uri="{FF2B5EF4-FFF2-40B4-BE49-F238E27FC236}">
              <a16:creationId xmlns:a16="http://schemas.microsoft.com/office/drawing/2014/main" id="{253CF773-25BA-4D40-BE4E-5E2662D8817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a:extLst>
            <a:ext uri="{FF2B5EF4-FFF2-40B4-BE49-F238E27FC236}">
              <a16:creationId xmlns:a16="http://schemas.microsoft.com/office/drawing/2014/main" id="{49D0CFF1-1BD7-473C-81F9-EFEAAB3D6B5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a:extLst>
            <a:ext uri="{FF2B5EF4-FFF2-40B4-BE49-F238E27FC236}">
              <a16:creationId xmlns:a16="http://schemas.microsoft.com/office/drawing/2014/main" id="{B47FF86A-87F0-425D-955C-589734EB3123}"/>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a:extLst>
            <a:ext uri="{FF2B5EF4-FFF2-40B4-BE49-F238E27FC236}">
              <a16:creationId xmlns:a16="http://schemas.microsoft.com/office/drawing/2014/main" id="{D74970F5-0589-415A-B09C-D33A1CBAAA9D}"/>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a:extLst>
            <a:ext uri="{FF2B5EF4-FFF2-40B4-BE49-F238E27FC236}">
              <a16:creationId xmlns:a16="http://schemas.microsoft.com/office/drawing/2014/main" id="{1F15E13C-BF00-49EE-B658-05662625A98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a:extLst>
            <a:ext uri="{FF2B5EF4-FFF2-40B4-BE49-F238E27FC236}">
              <a16:creationId xmlns:a16="http://schemas.microsoft.com/office/drawing/2014/main" id="{3F5C83C6-100C-4C61-9BB8-4688D825D57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a:extLst>
            <a:ext uri="{FF2B5EF4-FFF2-40B4-BE49-F238E27FC236}">
              <a16:creationId xmlns:a16="http://schemas.microsoft.com/office/drawing/2014/main" id="{ABE6A5DE-0CBC-40EF-93EE-0D05470877F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a:extLst>
            <a:ext uri="{FF2B5EF4-FFF2-40B4-BE49-F238E27FC236}">
              <a16:creationId xmlns:a16="http://schemas.microsoft.com/office/drawing/2014/main" id="{2BE17A7D-203B-4820-94A9-5506B7FDF31C}"/>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a:extLst>
            <a:ext uri="{FF2B5EF4-FFF2-40B4-BE49-F238E27FC236}">
              <a16:creationId xmlns:a16="http://schemas.microsoft.com/office/drawing/2014/main" id="{B2495505-DD18-4B0C-A416-44A4E097283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a:extLst>
            <a:ext uri="{FF2B5EF4-FFF2-40B4-BE49-F238E27FC236}">
              <a16:creationId xmlns:a16="http://schemas.microsoft.com/office/drawing/2014/main" id="{98EF6FFC-420A-480C-BB61-E367836CB70E}"/>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3F5C0237-8499-4964-956B-C158312EE31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a:extLst>
            <a:ext uri="{FF2B5EF4-FFF2-40B4-BE49-F238E27FC236}">
              <a16:creationId xmlns:a16="http://schemas.microsoft.com/office/drawing/2014/main" id="{4FCC3F54-A6F6-4003-8342-191793487E5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128451</xdr:rowOff>
    </xdr:from>
    <xdr:to>
      <xdr:col>85</xdr:col>
      <xdr:colOff>126364</xdr:colOff>
      <xdr:row>42</xdr:row>
      <xdr:rowOff>92528</xdr:rowOff>
    </xdr:to>
    <xdr:cxnSp macro="">
      <xdr:nvCxnSpPr>
        <xdr:cNvPr id="422" name="直線コネクタ 421">
          <a:extLst>
            <a:ext uri="{FF2B5EF4-FFF2-40B4-BE49-F238E27FC236}">
              <a16:creationId xmlns:a16="http://schemas.microsoft.com/office/drawing/2014/main" id="{D345E822-9FE4-4E03-97EA-0421336FEDDE}"/>
            </a:ext>
          </a:extLst>
        </xdr:cNvPr>
        <xdr:cNvCxnSpPr/>
      </xdr:nvCxnSpPr>
      <xdr:spPr>
        <a:xfrm flipV="1">
          <a:off x="16318864" y="5786301"/>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a:extLst>
            <a:ext uri="{FF2B5EF4-FFF2-40B4-BE49-F238E27FC236}">
              <a16:creationId xmlns:a16="http://schemas.microsoft.com/office/drawing/2014/main" id="{6749A0A5-1284-4312-8D1A-4354AA705446}"/>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a:extLst>
            <a:ext uri="{FF2B5EF4-FFF2-40B4-BE49-F238E27FC236}">
              <a16:creationId xmlns:a16="http://schemas.microsoft.com/office/drawing/2014/main" id="{C71734C0-52E5-416F-BFB2-B9CD7086B098}"/>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75128</xdr:rowOff>
    </xdr:from>
    <xdr:ext cx="340478" cy="259045"/>
    <xdr:sp macro="" textlink="">
      <xdr:nvSpPr>
        <xdr:cNvPr id="425" name="【認定こども園・幼稚園・保育所】&#10;有形固定資産減価償却率最大値テキスト">
          <a:extLst>
            <a:ext uri="{FF2B5EF4-FFF2-40B4-BE49-F238E27FC236}">
              <a16:creationId xmlns:a16="http://schemas.microsoft.com/office/drawing/2014/main" id="{E69A2450-5E3A-48F9-B260-D43833048124}"/>
            </a:ext>
          </a:extLst>
        </xdr:cNvPr>
        <xdr:cNvSpPr txBox="1"/>
      </xdr:nvSpPr>
      <xdr:spPr>
        <a:xfrm>
          <a:off x="16357600"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128451</xdr:rowOff>
    </xdr:from>
    <xdr:to>
      <xdr:col>86</xdr:col>
      <xdr:colOff>25400</xdr:colOff>
      <xdr:row>33</xdr:row>
      <xdr:rowOff>128451</xdr:rowOff>
    </xdr:to>
    <xdr:cxnSp macro="">
      <xdr:nvCxnSpPr>
        <xdr:cNvPr id="426" name="直線コネクタ 425">
          <a:extLst>
            <a:ext uri="{FF2B5EF4-FFF2-40B4-BE49-F238E27FC236}">
              <a16:creationId xmlns:a16="http://schemas.microsoft.com/office/drawing/2014/main" id="{DA8FA3AC-3336-418F-B858-C53034BD4270}"/>
            </a:ext>
          </a:extLst>
        </xdr:cNvPr>
        <xdr:cNvCxnSpPr/>
      </xdr:nvCxnSpPr>
      <xdr:spPr>
        <a:xfrm>
          <a:off x="16230600" y="578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72770</xdr:rowOff>
    </xdr:from>
    <xdr:ext cx="405111" cy="259045"/>
    <xdr:sp macro="" textlink="">
      <xdr:nvSpPr>
        <xdr:cNvPr id="427" name="【認定こども園・幼稚園・保育所】&#10;有形固定資産減価償却率平均値テキスト">
          <a:extLst>
            <a:ext uri="{FF2B5EF4-FFF2-40B4-BE49-F238E27FC236}">
              <a16:creationId xmlns:a16="http://schemas.microsoft.com/office/drawing/2014/main" id="{62AC0F22-3530-42E4-8499-301F5A2D75BF}"/>
            </a:ext>
          </a:extLst>
        </xdr:cNvPr>
        <xdr:cNvSpPr txBox="1"/>
      </xdr:nvSpPr>
      <xdr:spPr>
        <a:xfrm>
          <a:off x="16357600" y="6244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49893</xdr:rowOff>
    </xdr:from>
    <xdr:to>
      <xdr:col>85</xdr:col>
      <xdr:colOff>177800</xdr:colOff>
      <xdr:row>37</xdr:row>
      <xdr:rowOff>151493</xdr:rowOff>
    </xdr:to>
    <xdr:sp macro="" textlink="">
      <xdr:nvSpPr>
        <xdr:cNvPr id="428" name="フローチャート: 判断 427">
          <a:extLst>
            <a:ext uri="{FF2B5EF4-FFF2-40B4-BE49-F238E27FC236}">
              <a16:creationId xmlns:a16="http://schemas.microsoft.com/office/drawing/2014/main" id="{3AFDAF2A-554B-4D8C-8AAB-1DEE5C9265E5}"/>
            </a:ext>
          </a:extLst>
        </xdr:cNvPr>
        <xdr:cNvSpPr/>
      </xdr:nvSpPr>
      <xdr:spPr>
        <a:xfrm>
          <a:off x="162687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31931</xdr:rowOff>
    </xdr:from>
    <xdr:to>
      <xdr:col>81</xdr:col>
      <xdr:colOff>101600</xdr:colOff>
      <xdr:row>37</xdr:row>
      <xdr:rowOff>133531</xdr:rowOff>
    </xdr:to>
    <xdr:sp macro="" textlink="">
      <xdr:nvSpPr>
        <xdr:cNvPr id="429" name="フローチャート: 判断 428">
          <a:extLst>
            <a:ext uri="{FF2B5EF4-FFF2-40B4-BE49-F238E27FC236}">
              <a16:creationId xmlns:a16="http://schemas.microsoft.com/office/drawing/2014/main" id="{BDF19E0C-88B4-4A7D-8B84-F4E406A51405}"/>
            </a:ext>
          </a:extLst>
        </xdr:cNvPr>
        <xdr:cNvSpPr/>
      </xdr:nvSpPr>
      <xdr:spPr>
        <a:xfrm>
          <a:off x="15430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430" name="フローチャート: 判断 429">
          <a:extLst>
            <a:ext uri="{FF2B5EF4-FFF2-40B4-BE49-F238E27FC236}">
              <a16:creationId xmlns:a16="http://schemas.microsoft.com/office/drawing/2014/main" id="{F123E4E3-A2CB-4973-AAB1-9DADB2B8CBF5}"/>
            </a:ext>
          </a:extLst>
        </xdr:cNvPr>
        <xdr:cNvSpPr/>
      </xdr:nvSpPr>
      <xdr:spPr>
        <a:xfrm>
          <a:off x="14541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84183</xdr:rowOff>
    </xdr:from>
    <xdr:to>
      <xdr:col>72</xdr:col>
      <xdr:colOff>38100</xdr:colOff>
      <xdr:row>38</xdr:row>
      <xdr:rowOff>14332</xdr:rowOff>
    </xdr:to>
    <xdr:sp macro="" textlink="">
      <xdr:nvSpPr>
        <xdr:cNvPr id="431" name="フローチャート: 判断 430">
          <a:extLst>
            <a:ext uri="{FF2B5EF4-FFF2-40B4-BE49-F238E27FC236}">
              <a16:creationId xmlns:a16="http://schemas.microsoft.com/office/drawing/2014/main" id="{6CE25DD7-C63F-445F-8512-A1D1B75E00B1}"/>
            </a:ext>
          </a:extLst>
        </xdr:cNvPr>
        <xdr:cNvSpPr/>
      </xdr:nvSpPr>
      <xdr:spPr>
        <a:xfrm>
          <a:off x="13652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113574</xdr:rowOff>
    </xdr:from>
    <xdr:to>
      <xdr:col>67</xdr:col>
      <xdr:colOff>101600</xdr:colOff>
      <xdr:row>38</xdr:row>
      <xdr:rowOff>43724</xdr:rowOff>
    </xdr:to>
    <xdr:sp macro="" textlink="">
      <xdr:nvSpPr>
        <xdr:cNvPr id="432" name="フローチャート: 判断 431">
          <a:extLst>
            <a:ext uri="{FF2B5EF4-FFF2-40B4-BE49-F238E27FC236}">
              <a16:creationId xmlns:a16="http://schemas.microsoft.com/office/drawing/2014/main" id="{36C5DD38-18E5-4B83-9E3D-00EB391C7BCA}"/>
            </a:ext>
          </a:extLst>
        </xdr:cNvPr>
        <xdr:cNvSpPr/>
      </xdr:nvSpPr>
      <xdr:spPr>
        <a:xfrm>
          <a:off x="12763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CBDA1FDA-CFCE-4D02-B832-201C260C049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FF1CF8ED-5CE2-41F0-9EBF-39401FE9D9D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2B00D961-BE90-4622-920C-0D06D60780F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16C82246-76B3-4F9A-BD49-6ECA2B8C9AB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651508DC-C195-40FA-AD2E-416145D13D5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13970</xdr:rowOff>
    </xdr:from>
    <xdr:to>
      <xdr:col>85</xdr:col>
      <xdr:colOff>177800</xdr:colOff>
      <xdr:row>41</xdr:row>
      <xdr:rowOff>115570</xdr:rowOff>
    </xdr:to>
    <xdr:sp macro="" textlink="">
      <xdr:nvSpPr>
        <xdr:cNvPr id="438" name="楕円 437">
          <a:extLst>
            <a:ext uri="{FF2B5EF4-FFF2-40B4-BE49-F238E27FC236}">
              <a16:creationId xmlns:a16="http://schemas.microsoft.com/office/drawing/2014/main" id="{56F58B33-D194-4A96-9D8C-341BF95D7F94}"/>
            </a:ext>
          </a:extLst>
        </xdr:cNvPr>
        <xdr:cNvSpPr/>
      </xdr:nvSpPr>
      <xdr:spPr>
        <a:xfrm>
          <a:off x="162687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163847</xdr:rowOff>
    </xdr:from>
    <xdr:ext cx="405111" cy="259045"/>
    <xdr:sp macro="" textlink="">
      <xdr:nvSpPr>
        <xdr:cNvPr id="439" name="【認定こども園・幼稚園・保育所】&#10;有形固定資産減価償却率該当値テキスト">
          <a:extLst>
            <a:ext uri="{FF2B5EF4-FFF2-40B4-BE49-F238E27FC236}">
              <a16:creationId xmlns:a16="http://schemas.microsoft.com/office/drawing/2014/main" id="{7F6F3BEF-1555-4EFF-AD6B-BE39C3BA577C}"/>
            </a:ext>
          </a:extLst>
        </xdr:cNvPr>
        <xdr:cNvSpPr txBox="1"/>
      </xdr:nvSpPr>
      <xdr:spPr>
        <a:xfrm>
          <a:off x="163576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907</xdr:rowOff>
    </xdr:from>
    <xdr:to>
      <xdr:col>81</xdr:col>
      <xdr:colOff>101600</xdr:colOff>
      <xdr:row>41</xdr:row>
      <xdr:rowOff>102507</xdr:rowOff>
    </xdr:to>
    <xdr:sp macro="" textlink="">
      <xdr:nvSpPr>
        <xdr:cNvPr id="440" name="楕円 439">
          <a:extLst>
            <a:ext uri="{FF2B5EF4-FFF2-40B4-BE49-F238E27FC236}">
              <a16:creationId xmlns:a16="http://schemas.microsoft.com/office/drawing/2014/main" id="{B7BF54E5-771E-4B1F-87C2-C0BDA7CAA5AF}"/>
            </a:ext>
          </a:extLst>
        </xdr:cNvPr>
        <xdr:cNvSpPr/>
      </xdr:nvSpPr>
      <xdr:spPr>
        <a:xfrm>
          <a:off x="15430500" y="703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51707</xdr:rowOff>
    </xdr:from>
    <xdr:to>
      <xdr:col>85</xdr:col>
      <xdr:colOff>127000</xdr:colOff>
      <xdr:row>41</xdr:row>
      <xdr:rowOff>64770</xdr:rowOff>
    </xdr:to>
    <xdr:cxnSp macro="">
      <xdr:nvCxnSpPr>
        <xdr:cNvPr id="441" name="直線コネクタ 440">
          <a:extLst>
            <a:ext uri="{FF2B5EF4-FFF2-40B4-BE49-F238E27FC236}">
              <a16:creationId xmlns:a16="http://schemas.microsoft.com/office/drawing/2014/main" id="{23BD6697-21E4-434C-928F-031E852C7697}"/>
            </a:ext>
          </a:extLst>
        </xdr:cNvPr>
        <xdr:cNvCxnSpPr/>
      </xdr:nvCxnSpPr>
      <xdr:spPr>
        <a:xfrm>
          <a:off x="15481300" y="708115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146231</xdr:rowOff>
    </xdr:from>
    <xdr:to>
      <xdr:col>76</xdr:col>
      <xdr:colOff>165100</xdr:colOff>
      <xdr:row>41</xdr:row>
      <xdr:rowOff>76381</xdr:rowOff>
    </xdr:to>
    <xdr:sp macro="" textlink="">
      <xdr:nvSpPr>
        <xdr:cNvPr id="442" name="楕円 441">
          <a:extLst>
            <a:ext uri="{FF2B5EF4-FFF2-40B4-BE49-F238E27FC236}">
              <a16:creationId xmlns:a16="http://schemas.microsoft.com/office/drawing/2014/main" id="{D161FD46-E784-4E6A-BCF8-67FD123EC9F5}"/>
            </a:ext>
          </a:extLst>
        </xdr:cNvPr>
        <xdr:cNvSpPr/>
      </xdr:nvSpPr>
      <xdr:spPr>
        <a:xfrm>
          <a:off x="14541500" y="70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25581</xdr:rowOff>
    </xdr:from>
    <xdr:to>
      <xdr:col>81</xdr:col>
      <xdr:colOff>50800</xdr:colOff>
      <xdr:row>41</xdr:row>
      <xdr:rowOff>51707</xdr:rowOff>
    </xdr:to>
    <xdr:cxnSp macro="">
      <xdr:nvCxnSpPr>
        <xdr:cNvPr id="443" name="直線コネクタ 442">
          <a:extLst>
            <a:ext uri="{FF2B5EF4-FFF2-40B4-BE49-F238E27FC236}">
              <a16:creationId xmlns:a16="http://schemas.microsoft.com/office/drawing/2014/main" id="{C7C52BE4-96E2-4A91-AC24-52BE1DCFD7F4}"/>
            </a:ext>
          </a:extLst>
        </xdr:cNvPr>
        <xdr:cNvCxnSpPr/>
      </xdr:nvCxnSpPr>
      <xdr:spPr>
        <a:xfrm>
          <a:off x="14592300" y="705503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115207</xdr:rowOff>
    </xdr:from>
    <xdr:to>
      <xdr:col>72</xdr:col>
      <xdr:colOff>38100</xdr:colOff>
      <xdr:row>41</xdr:row>
      <xdr:rowOff>45357</xdr:rowOff>
    </xdr:to>
    <xdr:sp macro="" textlink="">
      <xdr:nvSpPr>
        <xdr:cNvPr id="444" name="楕円 443">
          <a:extLst>
            <a:ext uri="{FF2B5EF4-FFF2-40B4-BE49-F238E27FC236}">
              <a16:creationId xmlns:a16="http://schemas.microsoft.com/office/drawing/2014/main" id="{E13DF573-200F-4C9E-9D8D-E48B3FC0D226}"/>
            </a:ext>
          </a:extLst>
        </xdr:cNvPr>
        <xdr:cNvSpPr/>
      </xdr:nvSpPr>
      <xdr:spPr>
        <a:xfrm>
          <a:off x="13652500" y="697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166007</xdr:rowOff>
    </xdr:from>
    <xdr:to>
      <xdr:col>76</xdr:col>
      <xdr:colOff>114300</xdr:colOff>
      <xdr:row>41</xdr:row>
      <xdr:rowOff>25581</xdr:rowOff>
    </xdr:to>
    <xdr:cxnSp macro="">
      <xdr:nvCxnSpPr>
        <xdr:cNvPr id="445" name="直線コネクタ 444">
          <a:extLst>
            <a:ext uri="{FF2B5EF4-FFF2-40B4-BE49-F238E27FC236}">
              <a16:creationId xmlns:a16="http://schemas.microsoft.com/office/drawing/2014/main" id="{C48232B3-2612-48EF-A5D8-899074D70CF9}"/>
            </a:ext>
          </a:extLst>
        </xdr:cNvPr>
        <xdr:cNvCxnSpPr/>
      </xdr:nvCxnSpPr>
      <xdr:spPr>
        <a:xfrm>
          <a:off x="13703300" y="702400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85816</xdr:rowOff>
    </xdr:from>
    <xdr:to>
      <xdr:col>67</xdr:col>
      <xdr:colOff>101600</xdr:colOff>
      <xdr:row>41</xdr:row>
      <xdr:rowOff>15966</xdr:rowOff>
    </xdr:to>
    <xdr:sp macro="" textlink="">
      <xdr:nvSpPr>
        <xdr:cNvPr id="446" name="楕円 445">
          <a:extLst>
            <a:ext uri="{FF2B5EF4-FFF2-40B4-BE49-F238E27FC236}">
              <a16:creationId xmlns:a16="http://schemas.microsoft.com/office/drawing/2014/main" id="{2494E3B0-16EC-4EB0-90F4-4C6F44624FEC}"/>
            </a:ext>
          </a:extLst>
        </xdr:cNvPr>
        <xdr:cNvSpPr/>
      </xdr:nvSpPr>
      <xdr:spPr>
        <a:xfrm>
          <a:off x="12763500" y="694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136616</xdr:rowOff>
    </xdr:from>
    <xdr:to>
      <xdr:col>71</xdr:col>
      <xdr:colOff>177800</xdr:colOff>
      <xdr:row>40</xdr:row>
      <xdr:rowOff>166007</xdr:rowOff>
    </xdr:to>
    <xdr:cxnSp macro="">
      <xdr:nvCxnSpPr>
        <xdr:cNvPr id="447" name="直線コネクタ 446">
          <a:extLst>
            <a:ext uri="{FF2B5EF4-FFF2-40B4-BE49-F238E27FC236}">
              <a16:creationId xmlns:a16="http://schemas.microsoft.com/office/drawing/2014/main" id="{702A82FE-30C3-4CE0-A22A-8D940AC4A07D}"/>
            </a:ext>
          </a:extLst>
        </xdr:cNvPr>
        <xdr:cNvCxnSpPr/>
      </xdr:nvCxnSpPr>
      <xdr:spPr>
        <a:xfrm>
          <a:off x="12814300" y="699461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150058</xdr:rowOff>
    </xdr:from>
    <xdr:ext cx="405111" cy="259045"/>
    <xdr:sp macro="" textlink="">
      <xdr:nvSpPr>
        <xdr:cNvPr id="448" name="n_1aveValue【認定こども園・幼稚園・保育所】&#10;有形固定資産減価償却率">
          <a:extLst>
            <a:ext uri="{FF2B5EF4-FFF2-40B4-BE49-F238E27FC236}">
              <a16:creationId xmlns:a16="http://schemas.microsoft.com/office/drawing/2014/main" id="{38991289-E6BA-448C-86AA-F1220A3561EE}"/>
            </a:ext>
          </a:extLst>
        </xdr:cNvPr>
        <xdr:cNvSpPr txBox="1"/>
      </xdr:nvSpPr>
      <xdr:spPr>
        <a:xfrm>
          <a:off x="152660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35758</xdr:rowOff>
    </xdr:from>
    <xdr:ext cx="405111" cy="259045"/>
    <xdr:sp macro="" textlink="">
      <xdr:nvSpPr>
        <xdr:cNvPr id="449" name="n_2aveValue【認定こども園・幼稚園・保育所】&#10;有形固定資産減価償却率">
          <a:extLst>
            <a:ext uri="{FF2B5EF4-FFF2-40B4-BE49-F238E27FC236}">
              <a16:creationId xmlns:a16="http://schemas.microsoft.com/office/drawing/2014/main" id="{B4D8B217-8982-47F8-9FAF-A1F7D896A5B1}"/>
            </a:ext>
          </a:extLst>
        </xdr:cNvPr>
        <xdr:cNvSpPr txBox="1"/>
      </xdr:nvSpPr>
      <xdr:spPr>
        <a:xfrm>
          <a:off x="14389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30860</xdr:rowOff>
    </xdr:from>
    <xdr:ext cx="405111" cy="259045"/>
    <xdr:sp macro="" textlink="">
      <xdr:nvSpPr>
        <xdr:cNvPr id="450" name="n_3aveValue【認定こども園・幼稚園・保育所】&#10;有形固定資産減価償却率">
          <a:extLst>
            <a:ext uri="{FF2B5EF4-FFF2-40B4-BE49-F238E27FC236}">
              <a16:creationId xmlns:a16="http://schemas.microsoft.com/office/drawing/2014/main" id="{C45701B5-DE1C-4228-9014-92E94F49C426}"/>
            </a:ext>
          </a:extLst>
        </xdr:cNvPr>
        <xdr:cNvSpPr txBox="1"/>
      </xdr:nvSpPr>
      <xdr:spPr>
        <a:xfrm>
          <a:off x="13500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60251</xdr:rowOff>
    </xdr:from>
    <xdr:ext cx="405111" cy="259045"/>
    <xdr:sp macro="" textlink="">
      <xdr:nvSpPr>
        <xdr:cNvPr id="451" name="n_4aveValue【認定こども園・幼稚園・保育所】&#10;有形固定資産減価償却率">
          <a:extLst>
            <a:ext uri="{FF2B5EF4-FFF2-40B4-BE49-F238E27FC236}">
              <a16:creationId xmlns:a16="http://schemas.microsoft.com/office/drawing/2014/main" id="{5B056971-7E0C-47E5-AA63-CA5B60F680A2}"/>
            </a:ext>
          </a:extLst>
        </xdr:cNvPr>
        <xdr:cNvSpPr txBox="1"/>
      </xdr:nvSpPr>
      <xdr:spPr>
        <a:xfrm>
          <a:off x="126117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93634</xdr:rowOff>
    </xdr:from>
    <xdr:ext cx="405111" cy="259045"/>
    <xdr:sp macro="" textlink="">
      <xdr:nvSpPr>
        <xdr:cNvPr id="452" name="n_1mainValue【認定こども園・幼稚園・保育所】&#10;有形固定資産減価償却率">
          <a:extLst>
            <a:ext uri="{FF2B5EF4-FFF2-40B4-BE49-F238E27FC236}">
              <a16:creationId xmlns:a16="http://schemas.microsoft.com/office/drawing/2014/main" id="{473A214B-840F-457E-8C3D-467CA0CB2D28}"/>
            </a:ext>
          </a:extLst>
        </xdr:cNvPr>
        <xdr:cNvSpPr txBox="1"/>
      </xdr:nvSpPr>
      <xdr:spPr>
        <a:xfrm>
          <a:off x="15266044" y="712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67508</xdr:rowOff>
    </xdr:from>
    <xdr:ext cx="405111" cy="259045"/>
    <xdr:sp macro="" textlink="">
      <xdr:nvSpPr>
        <xdr:cNvPr id="453" name="n_2mainValue【認定こども園・幼稚園・保育所】&#10;有形固定資産減価償却率">
          <a:extLst>
            <a:ext uri="{FF2B5EF4-FFF2-40B4-BE49-F238E27FC236}">
              <a16:creationId xmlns:a16="http://schemas.microsoft.com/office/drawing/2014/main" id="{6AF8C572-8D6D-4C86-8DB4-E77539744253}"/>
            </a:ext>
          </a:extLst>
        </xdr:cNvPr>
        <xdr:cNvSpPr txBox="1"/>
      </xdr:nvSpPr>
      <xdr:spPr>
        <a:xfrm>
          <a:off x="14389744" y="709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36484</xdr:rowOff>
    </xdr:from>
    <xdr:ext cx="405111" cy="259045"/>
    <xdr:sp macro="" textlink="">
      <xdr:nvSpPr>
        <xdr:cNvPr id="454" name="n_3mainValue【認定こども園・幼稚園・保育所】&#10;有形固定資産減価償却率">
          <a:extLst>
            <a:ext uri="{FF2B5EF4-FFF2-40B4-BE49-F238E27FC236}">
              <a16:creationId xmlns:a16="http://schemas.microsoft.com/office/drawing/2014/main" id="{63EB1891-8B6C-4F25-BD0B-E7AD614999BC}"/>
            </a:ext>
          </a:extLst>
        </xdr:cNvPr>
        <xdr:cNvSpPr txBox="1"/>
      </xdr:nvSpPr>
      <xdr:spPr>
        <a:xfrm>
          <a:off x="13500744" y="706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7093</xdr:rowOff>
    </xdr:from>
    <xdr:ext cx="405111" cy="259045"/>
    <xdr:sp macro="" textlink="">
      <xdr:nvSpPr>
        <xdr:cNvPr id="455" name="n_4mainValue【認定こども園・幼稚園・保育所】&#10;有形固定資産減価償却率">
          <a:extLst>
            <a:ext uri="{FF2B5EF4-FFF2-40B4-BE49-F238E27FC236}">
              <a16:creationId xmlns:a16="http://schemas.microsoft.com/office/drawing/2014/main" id="{460CBE0B-A45E-48FB-B38E-B7739089D7A2}"/>
            </a:ext>
          </a:extLst>
        </xdr:cNvPr>
        <xdr:cNvSpPr txBox="1"/>
      </xdr:nvSpPr>
      <xdr:spPr>
        <a:xfrm>
          <a:off x="12611744" y="703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F8590054-F4DC-4A26-A697-1F5D9270DB4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0198ED62-45D8-499D-9FD0-ED159218C2B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14727825-F2B7-45CA-9472-8E9F7B9BAB3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0E0C142B-F6F7-491D-B8E8-97D231D4CA3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81513BBC-5345-49FB-93F0-B733562D646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88F318DC-AB12-4407-A64E-A872F258B1D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634D8529-3525-40DC-AFD2-7009F7A3D28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EAD5712F-CF74-4B14-9EC5-8DD89D4429D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885C30A8-6769-4E36-AEDF-C5A77356BAF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E84D0726-5BDA-4C1A-B6EA-0FBA8324E53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a:extLst>
            <a:ext uri="{FF2B5EF4-FFF2-40B4-BE49-F238E27FC236}">
              <a16:creationId xmlns:a16="http://schemas.microsoft.com/office/drawing/2014/main" id="{1D8F4E44-0755-441E-A372-8BDB88E6E17A}"/>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7" name="テキスト ボックス 466">
          <a:extLst>
            <a:ext uri="{FF2B5EF4-FFF2-40B4-BE49-F238E27FC236}">
              <a16:creationId xmlns:a16="http://schemas.microsoft.com/office/drawing/2014/main" id="{D77A05D8-9C79-4CC8-B1E9-DAF0DFFF5D63}"/>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a:extLst>
            <a:ext uri="{FF2B5EF4-FFF2-40B4-BE49-F238E27FC236}">
              <a16:creationId xmlns:a16="http://schemas.microsoft.com/office/drawing/2014/main" id="{D93EAFE5-0EDB-46FB-9069-63F8CA7A8636}"/>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9" name="テキスト ボックス 468">
          <a:extLst>
            <a:ext uri="{FF2B5EF4-FFF2-40B4-BE49-F238E27FC236}">
              <a16:creationId xmlns:a16="http://schemas.microsoft.com/office/drawing/2014/main" id="{C37EC299-944F-466E-902A-179E14EAA90E}"/>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a:extLst>
            <a:ext uri="{FF2B5EF4-FFF2-40B4-BE49-F238E27FC236}">
              <a16:creationId xmlns:a16="http://schemas.microsoft.com/office/drawing/2014/main" id="{02357C6F-C48B-4188-8DB0-679395B89ED3}"/>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1" name="テキスト ボックス 470">
          <a:extLst>
            <a:ext uri="{FF2B5EF4-FFF2-40B4-BE49-F238E27FC236}">
              <a16:creationId xmlns:a16="http://schemas.microsoft.com/office/drawing/2014/main" id="{570C9673-DD34-4240-89A5-1F5044907D7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a:extLst>
            <a:ext uri="{FF2B5EF4-FFF2-40B4-BE49-F238E27FC236}">
              <a16:creationId xmlns:a16="http://schemas.microsoft.com/office/drawing/2014/main" id="{6DFA0829-C4AF-42DC-B702-2986F55B51B4}"/>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3" name="テキスト ボックス 472">
          <a:extLst>
            <a:ext uri="{FF2B5EF4-FFF2-40B4-BE49-F238E27FC236}">
              <a16:creationId xmlns:a16="http://schemas.microsoft.com/office/drawing/2014/main" id="{B8E46D08-270A-4972-AE46-3581C5A55B29}"/>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C826F43A-EC92-4DBA-B46D-05838133DF1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659EEB4B-878B-4D7F-9546-67C2B65D7771}"/>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id="{56CCC0F9-7AD5-4850-94E4-8F19ACA6CEA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44653</xdr:rowOff>
    </xdr:from>
    <xdr:to>
      <xdr:col>116</xdr:col>
      <xdr:colOff>62864</xdr:colOff>
      <xdr:row>41</xdr:row>
      <xdr:rowOff>112319</xdr:rowOff>
    </xdr:to>
    <xdr:cxnSp macro="">
      <xdr:nvCxnSpPr>
        <xdr:cNvPr id="477" name="直線コネクタ 476">
          <a:extLst>
            <a:ext uri="{FF2B5EF4-FFF2-40B4-BE49-F238E27FC236}">
              <a16:creationId xmlns:a16="http://schemas.microsoft.com/office/drawing/2014/main" id="{37DD7EEE-DC42-4DCA-915D-FE9EEBA300D3}"/>
            </a:ext>
          </a:extLst>
        </xdr:cNvPr>
        <xdr:cNvCxnSpPr/>
      </xdr:nvCxnSpPr>
      <xdr:spPr>
        <a:xfrm flipV="1">
          <a:off x="22160864" y="5702503"/>
          <a:ext cx="0" cy="14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78" name="【認定こども園・幼稚園・保育所】&#10;一人当たり面積最小値テキスト">
          <a:extLst>
            <a:ext uri="{FF2B5EF4-FFF2-40B4-BE49-F238E27FC236}">
              <a16:creationId xmlns:a16="http://schemas.microsoft.com/office/drawing/2014/main" id="{B021542D-0F32-4249-A8CC-19B4B9FA5C95}"/>
            </a:ext>
          </a:extLst>
        </xdr:cNvPr>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79" name="直線コネクタ 478">
          <a:extLst>
            <a:ext uri="{FF2B5EF4-FFF2-40B4-BE49-F238E27FC236}">
              <a16:creationId xmlns:a16="http://schemas.microsoft.com/office/drawing/2014/main" id="{0D77D096-0CDD-47DF-B8F2-D08E1D968374}"/>
            </a:ext>
          </a:extLst>
        </xdr:cNvPr>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162780</xdr:rowOff>
    </xdr:from>
    <xdr:ext cx="469744" cy="259045"/>
    <xdr:sp macro="" textlink="">
      <xdr:nvSpPr>
        <xdr:cNvPr id="480" name="【認定こども園・幼稚園・保育所】&#10;一人当たり面積最大値テキスト">
          <a:extLst>
            <a:ext uri="{FF2B5EF4-FFF2-40B4-BE49-F238E27FC236}">
              <a16:creationId xmlns:a16="http://schemas.microsoft.com/office/drawing/2014/main" id="{E34F0495-E517-458C-9F17-431A3CB32CBB}"/>
            </a:ext>
          </a:extLst>
        </xdr:cNvPr>
        <xdr:cNvSpPr txBox="1"/>
      </xdr:nvSpPr>
      <xdr:spPr>
        <a:xfrm>
          <a:off x="22199600" y="547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44653</xdr:rowOff>
    </xdr:from>
    <xdr:to>
      <xdr:col>116</xdr:col>
      <xdr:colOff>152400</xdr:colOff>
      <xdr:row>33</xdr:row>
      <xdr:rowOff>44653</xdr:rowOff>
    </xdr:to>
    <xdr:cxnSp macro="">
      <xdr:nvCxnSpPr>
        <xdr:cNvPr id="481" name="直線コネクタ 480">
          <a:extLst>
            <a:ext uri="{FF2B5EF4-FFF2-40B4-BE49-F238E27FC236}">
              <a16:creationId xmlns:a16="http://schemas.microsoft.com/office/drawing/2014/main" id="{2130C205-D914-4358-BC07-09077B9FA534}"/>
            </a:ext>
          </a:extLst>
        </xdr:cNvPr>
        <xdr:cNvCxnSpPr/>
      </xdr:nvCxnSpPr>
      <xdr:spPr>
        <a:xfrm>
          <a:off x="22072600" y="570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95724</xdr:rowOff>
    </xdr:from>
    <xdr:ext cx="469744" cy="259045"/>
    <xdr:sp macro="" textlink="">
      <xdr:nvSpPr>
        <xdr:cNvPr id="482" name="【認定こども園・幼稚園・保育所】&#10;一人当たり面積平均値テキスト">
          <a:extLst>
            <a:ext uri="{FF2B5EF4-FFF2-40B4-BE49-F238E27FC236}">
              <a16:creationId xmlns:a16="http://schemas.microsoft.com/office/drawing/2014/main" id="{D454800F-0BCE-42DE-A5C7-4B25DE77DEDC}"/>
            </a:ext>
          </a:extLst>
        </xdr:cNvPr>
        <xdr:cNvSpPr txBox="1"/>
      </xdr:nvSpPr>
      <xdr:spPr>
        <a:xfrm>
          <a:off x="22199600" y="6782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483" name="フローチャート: 判断 482">
          <a:extLst>
            <a:ext uri="{FF2B5EF4-FFF2-40B4-BE49-F238E27FC236}">
              <a16:creationId xmlns:a16="http://schemas.microsoft.com/office/drawing/2014/main" id="{90EA5DDB-BF20-4D3C-85B0-68E389393795}"/>
            </a:ext>
          </a:extLst>
        </xdr:cNvPr>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115468</xdr:rowOff>
    </xdr:from>
    <xdr:to>
      <xdr:col>112</xdr:col>
      <xdr:colOff>38100</xdr:colOff>
      <xdr:row>40</xdr:row>
      <xdr:rowOff>45618</xdr:rowOff>
    </xdr:to>
    <xdr:sp macro="" textlink="">
      <xdr:nvSpPr>
        <xdr:cNvPr id="484" name="フローチャート: 判断 483">
          <a:extLst>
            <a:ext uri="{FF2B5EF4-FFF2-40B4-BE49-F238E27FC236}">
              <a16:creationId xmlns:a16="http://schemas.microsoft.com/office/drawing/2014/main" id="{1E0BBEB2-C054-4FE6-ACA0-1CBD35607578}"/>
            </a:ext>
          </a:extLst>
        </xdr:cNvPr>
        <xdr:cNvSpPr/>
      </xdr:nvSpPr>
      <xdr:spPr>
        <a:xfrm>
          <a:off x="21272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171247</xdr:rowOff>
    </xdr:from>
    <xdr:to>
      <xdr:col>107</xdr:col>
      <xdr:colOff>101600</xdr:colOff>
      <xdr:row>36</xdr:row>
      <xdr:rowOff>101397</xdr:rowOff>
    </xdr:to>
    <xdr:sp macro="" textlink="">
      <xdr:nvSpPr>
        <xdr:cNvPr id="485" name="フローチャート: 判断 484">
          <a:extLst>
            <a:ext uri="{FF2B5EF4-FFF2-40B4-BE49-F238E27FC236}">
              <a16:creationId xmlns:a16="http://schemas.microsoft.com/office/drawing/2014/main" id="{CD2DE5B1-7363-4119-A99B-84DAEC60FCC6}"/>
            </a:ext>
          </a:extLst>
        </xdr:cNvPr>
        <xdr:cNvSpPr/>
      </xdr:nvSpPr>
      <xdr:spPr>
        <a:xfrm>
          <a:off x="20383500" y="617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149301</xdr:rowOff>
    </xdr:from>
    <xdr:to>
      <xdr:col>102</xdr:col>
      <xdr:colOff>165100</xdr:colOff>
      <xdr:row>40</xdr:row>
      <xdr:rowOff>79451</xdr:rowOff>
    </xdr:to>
    <xdr:sp macro="" textlink="">
      <xdr:nvSpPr>
        <xdr:cNvPr id="486" name="フローチャート: 判断 485">
          <a:extLst>
            <a:ext uri="{FF2B5EF4-FFF2-40B4-BE49-F238E27FC236}">
              <a16:creationId xmlns:a16="http://schemas.microsoft.com/office/drawing/2014/main" id="{F431DA04-7609-4178-941F-44167B0F11AB}"/>
            </a:ext>
          </a:extLst>
        </xdr:cNvPr>
        <xdr:cNvSpPr/>
      </xdr:nvSpPr>
      <xdr:spPr>
        <a:xfrm>
          <a:off x="19494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120955</xdr:rowOff>
    </xdr:from>
    <xdr:to>
      <xdr:col>98</xdr:col>
      <xdr:colOff>38100</xdr:colOff>
      <xdr:row>40</xdr:row>
      <xdr:rowOff>51105</xdr:rowOff>
    </xdr:to>
    <xdr:sp macro="" textlink="">
      <xdr:nvSpPr>
        <xdr:cNvPr id="487" name="フローチャート: 判断 486">
          <a:extLst>
            <a:ext uri="{FF2B5EF4-FFF2-40B4-BE49-F238E27FC236}">
              <a16:creationId xmlns:a16="http://schemas.microsoft.com/office/drawing/2014/main" id="{359271EC-BDB5-485E-AB80-6C61635B934D}"/>
            </a:ext>
          </a:extLst>
        </xdr:cNvPr>
        <xdr:cNvSpPr/>
      </xdr:nvSpPr>
      <xdr:spPr>
        <a:xfrm>
          <a:off x="18605500" y="68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B598C807-B216-48BB-93B0-F013AC01601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9727B442-8E7A-4929-A03F-23D68AAD1B4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58C1259D-A6CE-4989-8AD8-C760E2D79FB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C11A29D4-C5C1-4446-9009-500DE691467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D1B4C21F-13A0-4FAC-8F54-1508EF342FB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70663</xdr:rowOff>
    </xdr:from>
    <xdr:to>
      <xdr:col>116</xdr:col>
      <xdr:colOff>114300</xdr:colOff>
      <xdr:row>40</xdr:row>
      <xdr:rowOff>813</xdr:rowOff>
    </xdr:to>
    <xdr:sp macro="" textlink="">
      <xdr:nvSpPr>
        <xdr:cNvPr id="493" name="楕円 492">
          <a:extLst>
            <a:ext uri="{FF2B5EF4-FFF2-40B4-BE49-F238E27FC236}">
              <a16:creationId xmlns:a16="http://schemas.microsoft.com/office/drawing/2014/main" id="{A639B916-A2E4-4AC1-9294-840BCE45F14E}"/>
            </a:ext>
          </a:extLst>
        </xdr:cNvPr>
        <xdr:cNvSpPr/>
      </xdr:nvSpPr>
      <xdr:spPr>
        <a:xfrm>
          <a:off x="22110700" y="675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93540</xdr:rowOff>
    </xdr:from>
    <xdr:ext cx="469744" cy="259045"/>
    <xdr:sp macro="" textlink="">
      <xdr:nvSpPr>
        <xdr:cNvPr id="494" name="【認定こども園・幼稚園・保育所】&#10;一人当たり面積該当値テキスト">
          <a:extLst>
            <a:ext uri="{FF2B5EF4-FFF2-40B4-BE49-F238E27FC236}">
              <a16:creationId xmlns:a16="http://schemas.microsoft.com/office/drawing/2014/main" id="{825F0EB8-92F6-4BFB-BA0A-220286DB72AF}"/>
            </a:ext>
          </a:extLst>
        </xdr:cNvPr>
        <xdr:cNvSpPr txBox="1"/>
      </xdr:nvSpPr>
      <xdr:spPr>
        <a:xfrm>
          <a:off x="22199600" y="660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78892</xdr:rowOff>
    </xdr:from>
    <xdr:to>
      <xdr:col>112</xdr:col>
      <xdr:colOff>38100</xdr:colOff>
      <xdr:row>40</xdr:row>
      <xdr:rowOff>9042</xdr:rowOff>
    </xdr:to>
    <xdr:sp macro="" textlink="">
      <xdr:nvSpPr>
        <xdr:cNvPr id="495" name="楕円 494">
          <a:extLst>
            <a:ext uri="{FF2B5EF4-FFF2-40B4-BE49-F238E27FC236}">
              <a16:creationId xmlns:a16="http://schemas.microsoft.com/office/drawing/2014/main" id="{792E999A-C360-4CBA-A292-FED729F721DD}"/>
            </a:ext>
          </a:extLst>
        </xdr:cNvPr>
        <xdr:cNvSpPr/>
      </xdr:nvSpPr>
      <xdr:spPr>
        <a:xfrm>
          <a:off x="21272500" y="676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121463</xdr:rowOff>
    </xdr:from>
    <xdr:to>
      <xdr:col>116</xdr:col>
      <xdr:colOff>63500</xdr:colOff>
      <xdr:row>39</xdr:row>
      <xdr:rowOff>129692</xdr:rowOff>
    </xdr:to>
    <xdr:cxnSp macro="">
      <xdr:nvCxnSpPr>
        <xdr:cNvPr id="496" name="直線コネクタ 495">
          <a:extLst>
            <a:ext uri="{FF2B5EF4-FFF2-40B4-BE49-F238E27FC236}">
              <a16:creationId xmlns:a16="http://schemas.microsoft.com/office/drawing/2014/main" id="{C6A145B9-779E-4565-A17C-064697F85FB9}"/>
            </a:ext>
          </a:extLst>
        </xdr:cNvPr>
        <xdr:cNvCxnSpPr/>
      </xdr:nvCxnSpPr>
      <xdr:spPr>
        <a:xfrm flipV="1">
          <a:off x="21323300" y="6808013"/>
          <a:ext cx="8382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84379</xdr:rowOff>
    </xdr:from>
    <xdr:to>
      <xdr:col>107</xdr:col>
      <xdr:colOff>101600</xdr:colOff>
      <xdr:row>40</xdr:row>
      <xdr:rowOff>14529</xdr:rowOff>
    </xdr:to>
    <xdr:sp macro="" textlink="">
      <xdr:nvSpPr>
        <xdr:cNvPr id="497" name="楕円 496">
          <a:extLst>
            <a:ext uri="{FF2B5EF4-FFF2-40B4-BE49-F238E27FC236}">
              <a16:creationId xmlns:a16="http://schemas.microsoft.com/office/drawing/2014/main" id="{79BE5619-AA2E-4BBB-A870-F5ABBA007914}"/>
            </a:ext>
          </a:extLst>
        </xdr:cNvPr>
        <xdr:cNvSpPr/>
      </xdr:nvSpPr>
      <xdr:spPr>
        <a:xfrm>
          <a:off x="20383500" y="677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129692</xdr:rowOff>
    </xdr:from>
    <xdr:to>
      <xdr:col>111</xdr:col>
      <xdr:colOff>177800</xdr:colOff>
      <xdr:row>39</xdr:row>
      <xdr:rowOff>135179</xdr:rowOff>
    </xdr:to>
    <xdr:cxnSp macro="">
      <xdr:nvCxnSpPr>
        <xdr:cNvPr id="498" name="直線コネクタ 497">
          <a:extLst>
            <a:ext uri="{FF2B5EF4-FFF2-40B4-BE49-F238E27FC236}">
              <a16:creationId xmlns:a16="http://schemas.microsoft.com/office/drawing/2014/main" id="{B83624AD-DFF6-445F-B896-DB3E99C68FA9}"/>
            </a:ext>
          </a:extLst>
        </xdr:cNvPr>
        <xdr:cNvCxnSpPr/>
      </xdr:nvCxnSpPr>
      <xdr:spPr>
        <a:xfrm flipV="1">
          <a:off x="20434300" y="6816242"/>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86208</xdr:rowOff>
    </xdr:from>
    <xdr:to>
      <xdr:col>102</xdr:col>
      <xdr:colOff>165100</xdr:colOff>
      <xdr:row>40</xdr:row>
      <xdr:rowOff>16358</xdr:rowOff>
    </xdr:to>
    <xdr:sp macro="" textlink="">
      <xdr:nvSpPr>
        <xdr:cNvPr id="499" name="楕円 498">
          <a:extLst>
            <a:ext uri="{FF2B5EF4-FFF2-40B4-BE49-F238E27FC236}">
              <a16:creationId xmlns:a16="http://schemas.microsoft.com/office/drawing/2014/main" id="{83C81ADA-0AE9-404E-934D-3BFB07891193}"/>
            </a:ext>
          </a:extLst>
        </xdr:cNvPr>
        <xdr:cNvSpPr/>
      </xdr:nvSpPr>
      <xdr:spPr>
        <a:xfrm>
          <a:off x="19494500" y="677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135179</xdr:rowOff>
    </xdr:from>
    <xdr:to>
      <xdr:col>107</xdr:col>
      <xdr:colOff>50800</xdr:colOff>
      <xdr:row>39</xdr:row>
      <xdr:rowOff>137008</xdr:rowOff>
    </xdr:to>
    <xdr:cxnSp macro="">
      <xdr:nvCxnSpPr>
        <xdr:cNvPr id="500" name="直線コネクタ 499">
          <a:extLst>
            <a:ext uri="{FF2B5EF4-FFF2-40B4-BE49-F238E27FC236}">
              <a16:creationId xmlns:a16="http://schemas.microsoft.com/office/drawing/2014/main" id="{A38B2EC0-FDC6-4129-A963-222F0FD78401}"/>
            </a:ext>
          </a:extLst>
        </xdr:cNvPr>
        <xdr:cNvCxnSpPr/>
      </xdr:nvCxnSpPr>
      <xdr:spPr>
        <a:xfrm flipV="1">
          <a:off x="19545300" y="6821729"/>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92608</xdr:rowOff>
    </xdr:from>
    <xdr:to>
      <xdr:col>98</xdr:col>
      <xdr:colOff>38100</xdr:colOff>
      <xdr:row>40</xdr:row>
      <xdr:rowOff>22758</xdr:rowOff>
    </xdr:to>
    <xdr:sp macro="" textlink="">
      <xdr:nvSpPr>
        <xdr:cNvPr id="501" name="楕円 500">
          <a:extLst>
            <a:ext uri="{FF2B5EF4-FFF2-40B4-BE49-F238E27FC236}">
              <a16:creationId xmlns:a16="http://schemas.microsoft.com/office/drawing/2014/main" id="{8021A020-B30D-461E-B990-5F566CD4A028}"/>
            </a:ext>
          </a:extLst>
        </xdr:cNvPr>
        <xdr:cNvSpPr/>
      </xdr:nvSpPr>
      <xdr:spPr>
        <a:xfrm>
          <a:off x="18605500" y="677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137008</xdr:rowOff>
    </xdr:from>
    <xdr:to>
      <xdr:col>102</xdr:col>
      <xdr:colOff>114300</xdr:colOff>
      <xdr:row>39</xdr:row>
      <xdr:rowOff>143408</xdr:rowOff>
    </xdr:to>
    <xdr:cxnSp macro="">
      <xdr:nvCxnSpPr>
        <xdr:cNvPr id="502" name="直線コネクタ 501">
          <a:extLst>
            <a:ext uri="{FF2B5EF4-FFF2-40B4-BE49-F238E27FC236}">
              <a16:creationId xmlns:a16="http://schemas.microsoft.com/office/drawing/2014/main" id="{27235E92-A141-406C-9050-883969BDD39C}"/>
            </a:ext>
          </a:extLst>
        </xdr:cNvPr>
        <xdr:cNvCxnSpPr/>
      </xdr:nvCxnSpPr>
      <xdr:spPr>
        <a:xfrm flipV="1">
          <a:off x="18656300" y="6823558"/>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36745</xdr:rowOff>
    </xdr:from>
    <xdr:ext cx="469744" cy="259045"/>
    <xdr:sp macro="" textlink="">
      <xdr:nvSpPr>
        <xdr:cNvPr id="503" name="n_1aveValue【認定こども園・幼稚園・保育所】&#10;一人当たり面積">
          <a:extLst>
            <a:ext uri="{FF2B5EF4-FFF2-40B4-BE49-F238E27FC236}">
              <a16:creationId xmlns:a16="http://schemas.microsoft.com/office/drawing/2014/main" id="{081E8424-0996-4826-AF86-0F53853BCCE6}"/>
            </a:ext>
          </a:extLst>
        </xdr:cNvPr>
        <xdr:cNvSpPr txBox="1"/>
      </xdr:nvSpPr>
      <xdr:spPr>
        <a:xfrm>
          <a:off x="21075727" y="689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117924</xdr:rowOff>
    </xdr:from>
    <xdr:ext cx="469744" cy="259045"/>
    <xdr:sp macro="" textlink="">
      <xdr:nvSpPr>
        <xdr:cNvPr id="504" name="n_2aveValue【認定こども園・幼稚園・保育所】&#10;一人当たり面積">
          <a:extLst>
            <a:ext uri="{FF2B5EF4-FFF2-40B4-BE49-F238E27FC236}">
              <a16:creationId xmlns:a16="http://schemas.microsoft.com/office/drawing/2014/main" id="{906A6967-E78D-4043-A7DD-149A1D4A3C31}"/>
            </a:ext>
          </a:extLst>
        </xdr:cNvPr>
        <xdr:cNvSpPr txBox="1"/>
      </xdr:nvSpPr>
      <xdr:spPr>
        <a:xfrm>
          <a:off x="20199427" y="59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70578</xdr:rowOff>
    </xdr:from>
    <xdr:ext cx="469744" cy="259045"/>
    <xdr:sp macro="" textlink="">
      <xdr:nvSpPr>
        <xdr:cNvPr id="505" name="n_3aveValue【認定こども園・幼稚園・保育所】&#10;一人当たり面積">
          <a:extLst>
            <a:ext uri="{FF2B5EF4-FFF2-40B4-BE49-F238E27FC236}">
              <a16:creationId xmlns:a16="http://schemas.microsoft.com/office/drawing/2014/main" id="{9162A9B1-7DB0-4109-8C0C-4C5F7D9A1194}"/>
            </a:ext>
          </a:extLst>
        </xdr:cNvPr>
        <xdr:cNvSpPr txBox="1"/>
      </xdr:nvSpPr>
      <xdr:spPr>
        <a:xfrm>
          <a:off x="193104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42232</xdr:rowOff>
    </xdr:from>
    <xdr:ext cx="469744" cy="259045"/>
    <xdr:sp macro="" textlink="">
      <xdr:nvSpPr>
        <xdr:cNvPr id="506" name="n_4aveValue【認定こども園・幼稚園・保育所】&#10;一人当たり面積">
          <a:extLst>
            <a:ext uri="{FF2B5EF4-FFF2-40B4-BE49-F238E27FC236}">
              <a16:creationId xmlns:a16="http://schemas.microsoft.com/office/drawing/2014/main" id="{05150952-C2FF-42E7-B2EA-79233175F31A}"/>
            </a:ext>
          </a:extLst>
        </xdr:cNvPr>
        <xdr:cNvSpPr txBox="1"/>
      </xdr:nvSpPr>
      <xdr:spPr>
        <a:xfrm>
          <a:off x="18421427" y="6900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25569</xdr:rowOff>
    </xdr:from>
    <xdr:ext cx="469744" cy="259045"/>
    <xdr:sp macro="" textlink="">
      <xdr:nvSpPr>
        <xdr:cNvPr id="507" name="n_1mainValue【認定こども園・幼稚園・保育所】&#10;一人当たり面積">
          <a:extLst>
            <a:ext uri="{FF2B5EF4-FFF2-40B4-BE49-F238E27FC236}">
              <a16:creationId xmlns:a16="http://schemas.microsoft.com/office/drawing/2014/main" id="{A9FC8200-96DC-4FB1-9D12-CA00AC60D670}"/>
            </a:ext>
          </a:extLst>
        </xdr:cNvPr>
        <xdr:cNvSpPr txBox="1"/>
      </xdr:nvSpPr>
      <xdr:spPr>
        <a:xfrm>
          <a:off x="21075727" y="654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5656</xdr:rowOff>
    </xdr:from>
    <xdr:ext cx="469744" cy="259045"/>
    <xdr:sp macro="" textlink="">
      <xdr:nvSpPr>
        <xdr:cNvPr id="508" name="n_2mainValue【認定こども園・幼稚園・保育所】&#10;一人当たり面積">
          <a:extLst>
            <a:ext uri="{FF2B5EF4-FFF2-40B4-BE49-F238E27FC236}">
              <a16:creationId xmlns:a16="http://schemas.microsoft.com/office/drawing/2014/main" id="{645EFD6C-F9C6-4BE4-A3A5-7D8858D26FE7}"/>
            </a:ext>
          </a:extLst>
        </xdr:cNvPr>
        <xdr:cNvSpPr txBox="1"/>
      </xdr:nvSpPr>
      <xdr:spPr>
        <a:xfrm>
          <a:off x="20199427" y="6863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32885</xdr:rowOff>
    </xdr:from>
    <xdr:ext cx="469744" cy="259045"/>
    <xdr:sp macro="" textlink="">
      <xdr:nvSpPr>
        <xdr:cNvPr id="509" name="n_3mainValue【認定こども園・幼稚園・保育所】&#10;一人当たり面積">
          <a:extLst>
            <a:ext uri="{FF2B5EF4-FFF2-40B4-BE49-F238E27FC236}">
              <a16:creationId xmlns:a16="http://schemas.microsoft.com/office/drawing/2014/main" id="{49664E26-6EDE-4637-9E31-9499484FCD10}"/>
            </a:ext>
          </a:extLst>
        </xdr:cNvPr>
        <xdr:cNvSpPr txBox="1"/>
      </xdr:nvSpPr>
      <xdr:spPr>
        <a:xfrm>
          <a:off x="19310427" y="6547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39285</xdr:rowOff>
    </xdr:from>
    <xdr:ext cx="469744" cy="259045"/>
    <xdr:sp macro="" textlink="">
      <xdr:nvSpPr>
        <xdr:cNvPr id="510" name="n_4mainValue【認定こども園・幼稚園・保育所】&#10;一人当たり面積">
          <a:extLst>
            <a:ext uri="{FF2B5EF4-FFF2-40B4-BE49-F238E27FC236}">
              <a16:creationId xmlns:a16="http://schemas.microsoft.com/office/drawing/2014/main" id="{08CE1D27-535F-42F7-8690-39D93E9BCE42}"/>
            </a:ext>
          </a:extLst>
        </xdr:cNvPr>
        <xdr:cNvSpPr txBox="1"/>
      </xdr:nvSpPr>
      <xdr:spPr>
        <a:xfrm>
          <a:off x="18421427" y="655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A46988A9-C7E1-4235-97F8-FB7AC6AEA17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E6872270-2DE1-41EF-89EE-009D1CB5215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5C0BC8BE-57DB-4AB2-A623-CB21AF51E8E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04BA6954-2311-493A-98FE-4531B609CC9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8EF1FCE7-1F4A-454B-8FE4-60D31F432E3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6C601365-27C6-4334-B575-FF09E5AD4AF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F4C39E5A-6B07-4D08-A5CA-16240BDC4B9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C1AAEC19-1E5A-4B86-9C5D-29A166C2B55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6BB578EA-81DF-41F6-A79D-E96C4232868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AC3E9AF1-C53D-456D-A194-84780D64C54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AEAD7AAF-20DC-484D-AF5A-417F75ED151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14441D39-1A65-4E5F-AB7E-C784F548D013}"/>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63F576F9-656D-4E62-BBD8-B05FD37D9F85}"/>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304EAD77-07D6-4DA5-A5B8-8637C4303452}"/>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id="{B23209BA-2422-45A9-AA05-645EC03FB4DB}"/>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90B934D3-3EBA-4DAE-B1FA-85E4D272C64B}"/>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id="{F0C4FFDA-8FCA-439F-8919-70808E30A9F6}"/>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40A46EA3-B0C1-4BB2-A6CF-CDA6C0AC5A05}"/>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id="{31DEA951-04AD-4DE2-A70E-DA2E0786DA3D}"/>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84C8F09F-CB43-471E-9324-001B27D56F2A}"/>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a:extLst>
            <a:ext uri="{FF2B5EF4-FFF2-40B4-BE49-F238E27FC236}">
              <a16:creationId xmlns:a16="http://schemas.microsoft.com/office/drawing/2014/main" id="{254D1A3E-64D9-4E55-8039-EF624701ABD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20ED1E27-C083-4516-8E1A-2B3F383432B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a:extLst>
            <a:ext uri="{FF2B5EF4-FFF2-40B4-BE49-F238E27FC236}">
              <a16:creationId xmlns:a16="http://schemas.microsoft.com/office/drawing/2014/main" id="{9651223A-C6B1-4CC0-827C-049129BAAABE}"/>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9CDB71A0-5AA0-4461-8E8C-FF3557A19B5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53340</xdr:rowOff>
    </xdr:from>
    <xdr:to>
      <xdr:col>85</xdr:col>
      <xdr:colOff>126364</xdr:colOff>
      <xdr:row>63</xdr:row>
      <xdr:rowOff>97155</xdr:rowOff>
    </xdr:to>
    <xdr:cxnSp macro="">
      <xdr:nvCxnSpPr>
        <xdr:cNvPr id="535" name="直線コネクタ 534">
          <a:extLst>
            <a:ext uri="{FF2B5EF4-FFF2-40B4-BE49-F238E27FC236}">
              <a16:creationId xmlns:a16="http://schemas.microsoft.com/office/drawing/2014/main" id="{0BE59D6D-4333-45BF-B2D5-65F2B9F7CBE6}"/>
            </a:ext>
          </a:extLst>
        </xdr:cNvPr>
        <xdr:cNvCxnSpPr/>
      </xdr:nvCxnSpPr>
      <xdr:spPr>
        <a:xfrm flipV="1">
          <a:off x="16318864" y="948309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100982</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84BAC5DC-E31F-468A-B41B-158F92ED2165}"/>
            </a:ext>
          </a:extLst>
        </xdr:cNvPr>
        <xdr:cNvSpPr txBox="1"/>
      </xdr:nvSpPr>
      <xdr:spPr>
        <a:xfrm>
          <a:off x="16357600"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97155</xdr:rowOff>
    </xdr:from>
    <xdr:to>
      <xdr:col>86</xdr:col>
      <xdr:colOff>25400</xdr:colOff>
      <xdr:row>63</xdr:row>
      <xdr:rowOff>97155</xdr:rowOff>
    </xdr:to>
    <xdr:cxnSp macro="">
      <xdr:nvCxnSpPr>
        <xdr:cNvPr id="537" name="直線コネクタ 536">
          <a:extLst>
            <a:ext uri="{FF2B5EF4-FFF2-40B4-BE49-F238E27FC236}">
              <a16:creationId xmlns:a16="http://schemas.microsoft.com/office/drawing/2014/main" id="{929E6C80-5315-4EAE-8FC3-C7D98FA78D20}"/>
            </a:ext>
          </a:extLst>
        </xdr:cNvPr>
        <xdr:cNvCxnSpPr/>
      </xdr:nvCxnSpPr>
      <xdr:spPr>
        <a:xfrm>
          <a:off x="16230600" y="1089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8CFDEA0F-F4D2-4087-B37F-E1DB02A44316}"/>
            </a:ext>
          </a:extLst>
        </xdr:cNvPr>
        <xdr:cNvSpPr txBox="1"/>
      </xdr:nvSpPr>
      <xdr:spPr>
        <a:xfrm>
          <a:off x="163576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53340</xdr:rowOff>
    </xdr:from>
    <xdr:to>
      <xdr:col>86</xdr:col>
      <xdr:colOff>25400</xdr:colOff>
      <xdr:row>55</xdr:row>
      <xdr:rowOff>53340</xdr:rowOff>
    </xdr:to>
    <xdr:cxnSp macro="">
      <xdr:nvCxnSpPr>
        <xdr:cNvPr id="539" name="直線コネクタ 538">
          <a:extLst>
            <a:ext uri="{FF2B5EF4-FFF2-40B4-BE49-F238E27FC236}">
              <a16:creationId xmlns:a16="http://schemas.microsoft.com/office/drawing/2014/main" id="{D006BAFE-1896-4242-88BE-7C6D9AC62F9E}"/>
            </a:ext>
          </a:extLst>
        </xdr:cNvPr>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CB8BFC5A-EFAE-4A59-955D-EB1FF5CAD673}"/>
            </a:ext>
          </a:extLst>
        </xdr:cNvPr>
        <xdr:cNvSpPr txBox="1"/>
      </xdr:nvSpPr>
      <xdr:spPr>
        <a:xfrm>
          <a:off x="16357600" y="1022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541" name="フローチャート: 判断 540">
          <a:extLst>
            <a:ext uri="{FF2B5EF4-FFF2-40B4-BE49-F238E27FC236}">
              <a16:creationId xmlns:a16="http://schemas.microsoft.com/office/drawing/2014/main" id="{6271B077-510A-412F-8806-34590B58EF2E}"/>
            </a:ext>
          </a:extLst>
        </xdr:cNvPr>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42" name="フローチャート: 判断 541">
          <a:extLst>
            <a:ext uri="{FF2B5EF4-FFF2-40B4-BE49-F238E27FC236}">
              <a16:creationId xmlns:a16="http://schemas.microsoft.com/office/drawing/2014/main" id="{C7911979-BF16-4056-B183-EBFC55D3379F}"/>
            </a:ext>
          </a:extLst>
        </xdr:cNvPr>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101600</xdr:rowOff>
    </xdr:from>
    <xdr:to>
      <xdr:col>76</xdr:col>
      <xdr:colOff>165100</xdr:colOff>
      <xdr:row>60</xdr:row>
      <xdr:rowOff>31750</xdr:rowOff>
    </xdr:to>
    <xdr:sp macro="" textlink="">
      <xdr:nvSpPr>
        <xdr:cNvPr id="543" name="フローチャート: 判断 542">
          <a:extLst>
            <a:ext uri="{FF2B5EF4-FFF2-40B4-BE49-F238E27FC236}">
              <a16:creationId xmlns:a16="http://schemas.microsoft.com/office/drawing/2014/main" id="{AEE525CE-FDEE-4B7F-A7DA-486A35B4E190}"/>
            </a:ext>
          </a:extLst>
        </xdr:cNvPr>
        <xdr:cNvSpPr/>
      </xdr:nvSpPr>
      <xdr:spPr>
        <a:xfrm>
          <a:off x="14541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544" name="フローチャート: 判断 543">
          <a:extLst>
            <a:ext uri="{FF2B5EF4-FFF2-40B4-BE49-F238E27FC236}">
              <a16:creationId xmlns:a16="http://schemas.microsoft.com/office/drawing/2014/main" id="{A1D58A4E-9C86-4D8E-8530-C1547F55D5C3}"/>
            </a:ext>
          </a:extLst>
        </xdr:cNvPr>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65405</xdr:rowOff>
    </xdr:from>
    <xdr:to>
      <xdr:col>67</xdr:col>
      <xdr:colOff>101600</xdr:colOff>
      <xdr:row>59</xdr:row>
      <xdr:rowOff>167005</xdr:rowOff>
    </xdr:to>
    <xdr:sp macro="" textlink="">
      <xdr:nvSpPr>
        <xdr:cNvPr id="545" name="フローチャート: 判断 544">
          <a:extLst>
            <a:ext uri="{FF2B5EF4-FFF2-40B4-BE49-F238E27FC236}">
              <a16:creationId xmlns:a16="http://schemas.microsoft.com/office/drawing/2014/main" id="{56DC5656-EF78-44FA-8ED4-8CE6CEFE28E9}"/>
            </a:ext>
          </a:extLst>
        </xdr:cNvPr>
        <xdr:cNvSpPr/>
      </xdr:nvSpPr>
      <xdr:spPr>
        <a:xfrm>
          <a:off x="12763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3E0BB61F-2FFD-4D8D-836F-DFA983B6B50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F4551B4E-2DC1-4084-8535-E184DEED8E7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F539F050-6992-4586-8028-C5328A0F671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8577D755-7FCC-4070-901D-1468CCCDBA8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678B1E17-C3E7-452C-8E63-240DFDB63D9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80645</xdr:rowOff>
    </xdr:from>
    <xdr:to>
      <xdr:col>85</xdr:col>
      <xdr:colOff>177800</xdr:colOff>
      <xdr:row>58</xdr:row>
      <xdr:rowOff>10795</xdr:rowOff>
    </xdr:to>
    <xdr:sp macro="" textlink="">
      <xdr:nvSpPr>
        <xdr:cNvPr id="551" name="楕円 550">
          <a:extLst>
            <a:ext uri="{FF2B5EF4-FFF2-40B4-BE49-F238E27FC236}">
              <a16:creationId xmlns:a16="http://schemas.microsoft.com/office/drawing/2014/main" id="{E85E8E7F-7FE8-4F3A-B000-278C10D94FFA}"/>
            </a:ext>
          </a:extLst>
        </xdr:cNvPr>
        <xdr:cNvSpPr/>
      </xdr:nvSpPr>
      <xdr:spPr>
        <a:xfrm>
          <a:off x="16268700" y="985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103522</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593E39CA-F1C8-4260-9856-A71537338C94}"/>
            </a:ext>
          </a:extLst>
        </xdr:cNvPr>
        <xdr:cNvSpPr txBox="1"/>
      </xdr:nvSpPr>
      <xdr:spPr>
        <a:xfrm>
          <a:off x="16357600"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44450</xdr:rowOff>
    </xdr:from>
    <xdr:to>
      <xdr:col>81</xdr:col>
      <xdr:colOff>101600</xdr:colOff>
      <xdr:row>57</xdr:row>
      <xdr:rowOff>146050</xdr:rowOff>
    </xdr:to>
    <xdr:sp macro="" textlink="">
      <xdr:nvSpPr>
        <xdr:cNvPr id="553" name="楕円 552">
          <a:extLst>
            <a:ext uri="{FF2B5EF4-FFF2-40B4-BE49-F238E27FC236}">
              <a16:creationId xmlns:a16="http://schemas.microsoft.com/office/drawing/2014/main" id="{5493F1F1-821C-47AC-A83C-03B8D18D5CDA}"/>
            </a:ext>
          </a:extLst>
        </xdr:cNvPr>
        <xdr:cNvSpPr/>
      </xdr:nvSpPr>
      <xdr:spPr>
        <a:xfrm>
          <a:off x="15430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95250</xdr:rowOff>
    </xdr:from>
    <xdr:to>
      <xdr:col>85</xdr:col>
      <xdr:colOff>127000</xdr:colOff>
      <xdr:row>57</xdr:row>
      <xdr:rowOff>131445</xdr:rowOff>
    </xdr:to>
    <xdr:cxnSp macro="">
      <xdr:nvCxnSpPr>
        <xdr:cNvPr id="554" name="直線コネクタ 553">
          <a:extLst>
            <a:ext uri="{FF2B5EF4-FFF2-40B4-BE49-F238E27FC236}">
              <a16:creationId xmlns:a16="http://schemas.microsoft.com/office/drawing/2014/main" id="{2F7F4DAE-DC98-4F1D-8F71-23F62C010838}"/>
            </a:ext>
          </a:extLst>
        </xdr:cNvPr>
        <xdr:cNvCxnSpPr/>
      </xdr:nvCxnSpPr>
      <xdr:spPr>
        <a:xfrm>
          <a:off x="15481300" y="986790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44450</xdr:rowOff>
    </xdr:from>
    <xdr:to>
      <xdr:col>76</xdr:col>
      <xdr:colOff>165100</xdr:colOff>
      <xdr:row>57</xdr:row>
      <xdr:rowOff>146050</xdr:rowOff>
    </xdr:to>
    <xdr:sp macro="" textlink="">
      <xdr:nvSpPr>
        <xdr:cNvPr id="555" name="楕円 554">
          <a:extLst>
            <a:ext uri="{FF2B5EF4-FFF2-40B4-BE49-F238E27FC236}">
              <a16:creationId xmlns:a16="http://schemas.microsoft.com/office/drawing/2014/main" id="{533F11D3-4028-4DA3-91B9-0AA6EF7D2162}"/>
            </a:ext>
          </a:extLst>
        </xdr:cNvPr>
        <xdr:cNvSpPr/>
      </xdr:nvSpPr>
      <xdr:spPr>
        <a:xfrm>
          <a:off x="14541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95250</xdr:rowOff>
    </xdr:from>
    <xdr:to>
      <xdr:col>81</xdr:col>
      <xdr:colOff>50800</xdr:colOff>
      <xdr:row>57</xdr:row>
      <xdr:rowOff>95250</xdr:rowOff>
    </xdr:to>
    <xdr:cxnSp macro="">
      <xdr:nvCxnSpPr>
        <xdr:cNvPr id="556" name="直線コネクタ 555">
          <a:extLst>
            <a:ext uri="{FF2B5EF4-FFF2-40B4-BE49-F238E27FC236}">
              <a16:creationId xmlns:a16="http://schemas.microsoft.com/office/drawing/2014/main" id="{4CA1063D-CB35-4269-8976-CB1A29CFEEF7}"/>
            </a:ext>
          </a:extLst>
        </xdr:cNvPr>
        <xdr:cNvCxnSpPr/>
      </xdr:nvCxnSpPr>
      <xdr:spPr>
        <a:xfrm>
          <a:off x="14592300" y="9867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46355</xdr:rowOff>
    </xdr:from>
    <xdr:to>
      <xdr:col>72</xdr:col>
      <xdr:colOff>38100</xdr:colOff>
      <xdr:row>57</xdr:row>
      <xdr:rowOff>147955</xdr:rowOff>
    </xdr:to>
    <xdr:sp macro="" textlink="">
      <xdr:nvSpPr>
        <xdr:cNvPr id="557" name="楕円 556">
          <a:extLst>
            <a:ext uri="{FF2B5EF4-FFF2-40B4-BE49-F238E27FC236}">
              <a16:creationId xmlns:a16="http://schemas.microsoft.com/office/drawing/2014/main" id="{79C52333-A632-45C4-A23A-D2975EAB12A9}"/>
            </a:ext>
          </a:extLst>
        </xdr:cNvPr>
        <xdr:cNvSpPr/>
      </xdr:nvSpPr>
      <xdr:spPr>
        <a:xfrm>
          <a:off x="13652500" y="981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95250</xdr:rowOff>
    </xdr:from>
    <xdr:to>
      <xdr:col>76</xdr:col>
      <xdr:colOff>114300</xdr:colOff>
      <xdr:row>57</xdr:row>
      <xdr:rowOff>97155</xdr:rowOff>
    </xdr:to>
    <xdr:cxnSp macro="">
      <xdr:nvCxnSpPr>
        <xdr:cNvPr id="558" name="直線コネクタ 557">
          <a:extLst>
            <a:ext uri="{FF2B5EF4-FFF2-40B4-BE49-F238E27FC236}">
              <a16:creationId xmlns:a16="http://schemas.microsoft.com/office/drawing/2014/main" id="{1EC4B6D3-08CC-41CF-93D6-39BB2BB5E92C}"/>
            </a:ext>
          </a:extLst>
        </xdr:cNvPr>
        <xdr:cNvCxnSpPr/>
      </xdr:nvCxnSpPr>
      <xdr:spPr>
        <a:xfrm flipV="1">
          <a:off x="13703300" y="98679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86360</xdr:rowOff>
    </xdr:from>
    <xdr:to>
      <xdr:col>67</xdr:col>
      <xdr:colOff>101600</xdr:colOff>
      <xdr:row>58</xdr:row>
      <xdr:rowOff>16510</xdr:rowOff>
    </xdr:to>
    <xdr:sp macro="" textlink="">
      <xdr:nvSpPr>
        <xdr:cNvPr id="559" name="楕円 558">
          <a:extLst>
            <a:ext uri="{FF2B5EF4-FFF2-40B4-BE49-F238E27FC236}">
              <a16:creationId xmlns:a16="http://schemas.microsoft.com/office/drawing/2014/main" id="{B18D7107-E830-4BB8-9259-EF17BDD3D111}"/>
            </a:ext>
          </a:extLst>
        </xdr:cNvPr>
        <xdr:cNvSpPr/>
      </xdr:nvSpPr>
      <xdr:spPr>
        <a:xfrm>
          <a:off x="12763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97155</xdr:rowOff>
    </xdr:from>
    <xdr:to>
      <xdr:col>71</xdr:col>
      <xdr:colOff>177800</xdr:colOff>
      <xdr:row>57</xdr:row>
      <xdr:rowOff>137160</xdr:rowOff>
    </xdr:to>
    <xdr:cxnSp macro="">
      <xdr:nvCxnSpPr>
        <xdr:cNvPr id="560" name="直線コネクタ 559">
          <a:extLst>
            <a:ext uri="{FF2B5EF4-FFF2-40B4-BE49-F238E27FC236}">
              <a16:creationId xmlns:a16="http://schemas.microsoft.com/office/drawing/2014/main" id="{75FE4B9F-AD66-4F56-9DB4-B7F9DCDB53A8}"/>
            </a:ext>
          </a:extLst>
        </xdr:cNvPr>
        <xdr:cNvCxnSpPr/>
      </xdr:nvCxnSpPr>
      <xdr:spPr>
        <a:xfrm flipV="1">
          <a:off x="12814300" y="986980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561" name="n_1aveValue【学校施設】&#10;有形固定資産減価償却率">
          <a:extLst>
            <a:ext uri="{FF2B5EF4-FFF2-40B4-BE49-F238E27FC236}">
              <a16:creationId xmlns:a16="http://schemas.microsoft.com/office/drawing/2014/main" id="{799F26FA-F0FE-4BA9-8D89-F5CD9D09B121}"/>
            </a:ext>
          </a:extLst>
        </xdr:cNvPr>
        <xdr:cNvSpPr txBox="1"/>
      </xdr:nvSpPr>
      <xdr:spPr>
        <a:xfrm>
          <a:off x="15266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22877</xdr:rowOff>
    </xdr:from>
    <xdr:ext cx="405111" cy="259045"/>
    <xdr:sp macro="" textlink="">
      <xdr:nvSpPr>
        <xdr:cNvPr id="562" name="n_2aveValue【学校施設】&#10;有形固定資産減価償却率">
          <a:extLst>
            <a:ext uri="{FF2B5EF4-FFF2-40B4-BE49-F238E27FC236}">
              <a16:creationId xmlns:a16="http://schemas.microsoft.com/office/drawing/2014/main" id="{A551398F-AB83-421A-89F8-84BB288E826D}"/>
            </a:ext>
          </a:extLst>
        </xdr:cNvPr>
        <xdr:cNvSpPr txBox="1"/>
      </xdr:nvSpPr>
      <xdr:spPr>
        <a:xfrm>
          <a:off x="14389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169562</xdr:rowOff>
    </xdr:from>
    <xdr:ext cx="405111" cy="259045"/>
    <xdr:sp macro="" textlink="">
      <xdr:nvSpPr>
        <xdr:cNvPr id="563" name="n_3aveValue【学校施設】&#10;有形固定資産減価償却率">
          <a:extLst>
            <a:ext uri="{FF2B5EF4-FFF2-40B4-BE49-F238E27FC236}">
              <a16:creationId xmlns:a16="http://schemas.microsoft.com/office/drawing/2014/main" id="{C2A03431-77AD-4EED-8A17-8616F9E20EB4}"/>
            </a:ext>
          </a:extLst>
        </xdr:cNvPr>
        <xdr:cNvSpPr txBox="1"/>
      </xdr:nvSpPr>
      <xdr:spPr>
        <a:xfrm>
          <a:off x="135007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158132</xdr:rowOff>
    </xdr:from>
    <xdr:ext cx="405111" cy="259045"/>
    <xdr:sp macro="" textlink="">
      <xdr:nvSpPr>
        <xdr:cNvPr id="564" name="n_4aveValue【学校施設】&#10;有形固定資産減価償却率">
          <a:extLst>
            <a:ext uri="{FF2B5EF4-FFF2-40B4-BE49-F238E27FC236}">
              <a16:creationId xmlns:a16="http://schemas.microsoft.com/office/drawing/2014/main" id="{3517DB73-500E-428E-A266-11DF85E51A18}"/>
            </a:ext>
          </a:extLst>
        </xdr:cNvPr>
        <xdr:cNvSpPr txBox="1"/>
      </xdr:nvSpPr>
      <xdr:spPr>
        <a:xfrm>
          <a:off x="12611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162577</xdr:rowOff>
    </xdr:from>
    <xdr:ext cx="405111" cy="259045"/>
    <xdr:sp macro="" textlink="">
      <xdr:nvSpPr>
        <xdr:cNvPr id="565" name="n_1mainValue【学校施設】&#10;有形固定資産減価償却率">
          <a:extLst>
            <a:ext uri="{FF2B5EF4-FFF2-40B4-BE49-F238E27FC236}">
              <a16:creationId xmlns:a16="http://schemas.microsoft.com/office/drawing/2014/main" id="{DC630846-FD44-450A-831F-7BBB11136F44}"/>
            </a:ext>
          </a:extLst>
        </xdr:cNvPr>
        <xdr:cNvSpPr txBox="1"/>
      </xdr:nvSpPr>
      <xdr:spPr>
        <a:xfrm>
          <a:off x="152660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162577</xdr:rowOff>
    </xdr:from>
    <xdr:ext cx="405111" cy="259045"/>
    <xdr:sp macro="" textlink="">
      <xdr:nvSpPr>
        <xdr:cNvPr id="566" name="n_2mainValue【学校施設】&#10;有形固定資産減価償却率">
          <a:extLst>
            <a:ext uri="{FF2B5EF4-FFF2-40B4-BE49-F238E27FC236}">
              <a16:creationId xmlns:a16="http://schemas.microsoft.com/office/drawing/2014/main" id="{55256CC6-4508-4A46-8EC4-18309F1E881B}"/>
            </a:ext>
          </a:extLst>
        </xdr:cNvPr>
        <xdr:cNvSpPr txBox="1"/>
      </xdr:nvSpPr>
      <xdr:spPr>
        <a:xfrm>
          <a:off x="143897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164482</xdr:rowOff>
    </xdr:from>
    <xdr:ext cx="405111" cy="259045"/>
    <xdr:sp macro="" textlink="">
      <xdr:nvSpPr>
        <xdr:cNvPr id="567" name="n_3mainValue【学校施設】&#10;有形固定資産減価償却率">
          <a:extLst>
            <a:ext uri="{FF2B5EF4-FFF2-40B4-BE49-F238E27FC236}">
              <a16:creationId xmlns:a16="http://schemas.microsoft.com/office/drawing/2014/main" id="{DFDE4460-B2FB-49B3-B027-40BE4FFF6D52}"/>
            </a:ext>
          </a:extLst>
        </xdr:cNvPr>
        <xdr:cNvSpPr txBox="1"/>
      </xdr:nvSpPr>
      <xdr:spPr>
        <a:xfrm>
          <a:off x="13500744" y="959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33037</xdr:rowOff>
    </xdr:from>
    <xdr:ext cx="405111" cy="259045"/>
    <xdr:sp macro="" textlink="">
      <xdr:nvSpPr>
        <xdr:cNvPr id="568" name="n_4mainValue【学校施設】&#10;有形固定資産減価償却率">
          <a:extLst>
            <a:ext uri="{FF2B5EF4-FFF2-40B4-BE49-F238E27FC236}">
              <a16:creationId xmlns:a16="http://schemas.microsoft.com/office/drawing/2014/main" id="{E194D21C-B218-4991-9CB7-AA0D69EA1F60}"/>
            </a:ext>
          </a:extLst>
        </xdr:cNvPr>
        <xdr:cNvSpPr txBox="1"/>
      </xdr:nvSpPr>
      <xdr:spPr>
        <a:xfrm>
          <a:off x="126117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22C118D1-8791-46B2-8BAC-00CE67762D2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08878554-693B-4FA2-940B-FAE52142D6E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B6E8EE5A-9BD1-4B69-AAFE-C1BABD573F7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D333DB33-71E1-4324-9D68-2E1970733DC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53E3AAAF-AC35-4B96-9CF9-903FE2F0198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E625B9F7-4D10-4A70-BD81-88D5BFFF7C5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A333994D-4EA1-4028-BF33-B8726BE62E7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96852AAF-AEE3-4074-882C-E9AC5C04C61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AC92F719-AD7B-412F-BB5A-1D1E6EFDAFB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01D0E6C8-082A-4F49-BEE3-43D6B22FDA3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DE598854-2F57-4E49-9820-3C73A8E7286C}"/>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C9672625-8BCF-41DC-935B-61F9BFD374F8}"/>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51FC897D-2A85-454C-9117-652805CCB682}"/>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a:extLst>
            <a:ext uri="{FF2B5EF4-FFF2-40B4-BE49-F238E27FC236}">
              <a16:creationId xmlns:a16="http://schemas.microsoft.com/office/drawing/2014/main" id="{F4A5A147-212F-4890-BA16-D4F5869FC1B4}"/>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644D48DC-3419-4AAE-BF3C-B75B5E2F14CD}"/>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a:extLst>
            <a:ext uri="{FF2B5EF4-FFF2-40B4-BE49-F238E27FC236}">
              <a16:creationId xmlns:a16="http://schemas.microsoft.com/office/drawing/2014/main" id="{5D6B1E89-4AE9-40D3-9ADA-B9AC8E9A76C7}"/>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2EC9362F-B63C-47C7-BCB4-300A98BB7BFB}"/>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a:extLst>
            <a:ext uri="{FF2B5EF4-FFF2-40B4-BE49-F238E27FC236}">
              <a16:creationId xmlns:a16="http://schemas.microsoft.com/office/drawing/2014/main" id="{DF0BA1B4-2850-4D79-A434-8C92101F84CB}"/>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3591588B-8BBF-4990-8947-AB843E36035C}"/>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a:extLst>
            <a:ext uri="{FF2B5EF4-FFF2-40B4-BE49-F238E27FC236}">
              <a16:creationId xmlns:a16="http://schemas.microsoft.com/office/drawing/2014/main" id="{E67C08D0-9BAF-4787-ABD7-91EC2CE5A2BC}"/>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AC5B93F0-1DCA-431B-B52C-C9856A7A5DD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a:extLst>
            <a:ext uri="{FF2B5EF4-FFF2-40B4-BE49-F238E27FC236}">
              <a16:creationId xmlns:a16="http://schemas.microsoft.com/office/drawing/2014/main" id="{E552E721-CF50-4AAF-9BAF-311B464BB0C1}"/>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AE2B8442-CC77-485F-8A46-A79D0935F16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97231</xdr:rowOff>
    </xdr:from>
    <xdr:to>
      <xdr:col>116</xdr:col>
      <xdr:colOff>62864</xdr:colOff>
      <xdr:row>63</xdr:row>
      <xdr:rowOff>132969</xdr:rowOff>
    </xdr:to>
    <xdr:cxnSp macro="">
      <xdr:nvCxnSpPr>
        <xdr:cNvPr id="592" name="直線コネクタ 591">
          <a:extLst>
            <a:ext uri="{FF2B5EF4-FFF2-40B4-BE49-F238E27FC236}">
              <a16:creationId xmlns:a16="http://schemas.microsoft.com/office/drawing/2014/main" id="{3641541B-64AB-4F59-93E8-26F9A4BCF1F0}"/>
            </a:ext>
          </a:extLst>
        </xdr:cNvPr>
        <xdr:cNvCxnSpPr/>
      </xdr:nvCxnSpPr>
      <xdr:spPr>
        <a:xfrm flipV="1">
          <a:off x="22160864" y="9698431"/>
          <a:ext cx="0" cy="123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136796</xdr:rowOff>
    </xdr:from>
    <xdr:ext cx="469744" cy="259045"/>
    <xdr:sp macro="" textlink="">
      <xdr:nvSpPr>
        <xdr:cNvPr id="593" name="【学校施設】&#10;一人当たり面積最小値テキスト">
          <a:extLst>
            <a:ext uri="{FF2B5EF4-FFF2-40B4-BE49-F238E27FC236}">
              <a16:creationId xmlns:a16="http://schemas.microsoft.com/office/drawing/2014/main" id="{EFD6B635-510E-4FD1-9416-E4434F96E626}"/>
            </a:ext>
          </a:extLst>
        </xdr:cNvPr>
        <xdr:cNvSpPr txBox="1"/>
      </xdr:nvSpPr>
      <xdr:spPr>
        <a:xfrm>
          <a:off x="22199600" y="1093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132969</xdr:rowOff>
    </xdr:from>
    <xdr:to>
      <xdr:col>116</xdr:col>
      <xdr:colOff>152400</xdr:colOff>
      <xdr:row>63</xdr:row>
      <xdr:rowOff>132969</xdr:rowOff>
    </xdr:to>
    <xdr:cxnSp macro="">
      <xdr:nvCxnSpPr>
        <xdr:cNvPr id="594" name="直線コネクタ 593">
          <a:extLst>
            <a:ext uri="{FF2B5EF4-FFF2-40B4-BE49-F238E27FC236}">
              <a16:creationId xmlns:a16="http://schemas.microsoft.com/office/drawing/2014/main" id="{840457AF-B8F0-4078-B36B-0FF66E46BC3E}"/>
            </a:ext>
          </a:extLst>
        </xdr:cNvPr>
        <xdr:cNvCxnSpPr/>
      </xdr:nvCxnSpPr>
      <xdr:spPr>
        <a:xfrm>
          <a:off x="22072600" y="1093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43908</xdr:rowOff>
    </xdr:from>
    <xdr:ext cx="534377" cy="259045"/>
    <xdr:sp macro="" textlink="">
      <xdr:nvSpPr>
        <xdr:cNvPr id="595" name="【学校施設】&#10;一人当たり面積最大値テキスト">
          <a:extLst>
            <a:ext uri="{FF2B5EF4-FFF2-40B4-BE49-F238E27FC236}">
              <a16:creationId xmlns:a16="http://schemas.microsoft.com/office/drawing/2014/main" id="{B300D244-ACF1-46BA-8CF9-16E530AF9D26}"/>
            </a:ext>
          </a:extLst>
        </xdr:cNvPr>
        <xdr:cNvSpPr txBox="1"/>
      </xdr:nvSpPr>
      <xdr:spPr>
        <a:xfrm>
          <a:off x="22199600" y="947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97231</xdr:rowOff>
    </xdr:from>
    <xdr:to>
      <xdr:col>116</xdr:col>
      <xdr:colOff>152400</xdr:colOff>
      <xdr:row>56</xdr:row>
      <xdr:rowOff>97231</xdr:rowOff>
    </xdr:to>
    <xdr:cxnSp macro="">
      <xdr:nvCxnSpPr>
        <xdr:cNvPr id="596" name="直線コネクタ 595">
          <a:extLst>
            <a:ext uri="{FF2B5EF4-FFF2-40B4-BE49-F238E27FC236}">
              <a16:creationId xmlns:a16="http://schemas.microsoft.com/office/drawing/2014/main" id="{BE0DC490-C95D-408E-A21D-4D97703895FC}"/>
            </a:ext>
          </a:extLst>
        </xdr:cNvPr>
        <xdr:cNvCxnSpPr/>
      </xdr:nvCxnSpPr>
      <xdr:spPr>
        <a:xfrm>
          <a:off x="22072600" y="969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95953</xdr:rowOff>
    </xdr:from>
    <xdr:ext cx="469744" cy="259045"/>
    <xdr:sp macro="" textlink="">
      <xdr:nvSpPr>
        <xdr:cNvPr id="597" name="【学校施設】&#10;一人当たり面積平均値テキスト">
          <a:extLst>
            <a:ext uri="{FF2B5EF4-FFF2-40B4-BE49-F238E27FC236}">
              <a16:creationId xmlns:a16="http://schemas.microsoft.com/office/drawing/2014/main" id="{03D40498-4798-4D2F-ABE5-51ED736F6A6B}"/>
            </a:ext>
          </a:extLst>
        </xdr:cNvPr>
        <xdr:cNvSpPr txBox="1"/>
      </xdr:nvSpPr>
      <xdr:spPr>
        <a:xfrm>
          <a:off x="22199600" y="10725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117526</xdr:rowOff>
    </xdr:from>
    <xdr:to>
      <xdr:col>116</xdr:col>
      <xdr:colOff>114300</xdr:colOff>
      <xdr:row>63</xdr:row>
      <xdr:rowOff>47676</xdr:rowOff>
    </xdr:to>
    <xdr:sp macro="" textlink="">
      <xdr:nvSpPr>
        <xdr:cNvPr id="598" name="フローチャート: 判断 597">
          <a:extLst>
            <a:ext uri="{FF2B5EF4-FFF2-40B4-BE49-F238E27FC236}">
              <a16:creationId xmlns:a16="http://schemas.microsoft.com/office/drawing/2014/main" id="{928EC600-840A-4257-B777-DEF5E4E7184D}"/>
            </a:ext>
          </a:extLst>
        </xdr:cNvPr>
        <xdr:cNvSpPr/>
      </xdr:nvSpPr>
      <xdr:spPr>
        <a:xfrm>
          <a:off x="22110700" y="107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107924</xdr:rowOff>
    </xdr:from>
    <xdr:to>
      <xdr:col>112</xdr:col>
      <xdr:colOff>38100</xdr:colOff>
      <xdr:row>63</xdr:row>
      <xdr:rowOff>38074</xdr:rowOff>
    </xdr:to>
    <xdr:sp macro="" textlink="">
      <xdr:nvSpPr>
        <xdr:cNvPr id="599" name="フローチャート: 判断 598">
          <a:extLst>
            <a:ext uri="{FF2B5EF4-FFF2-40B4-BE49-F238E27FC236}">
              <a16:creationId xmlns:a16="http://schemas.microsoft.com/office/drawing/2014/main" id="{9B9195D9-D64F-40CB-ABF1-BF43311A88C7}"/>
            </a:ext>
          </a:extLst>
        </xdr:cNvPr>
        <xdr:cNvSpPr/>
      </xdr:nvSpPr>
      <xdr:spPr>
        <a:xfrm>
          <a:off x="21272500" y="1073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107162</xdr:rowOff>
    </xdr:from>
    <xdr:to>
      <xdr:col>107</xdr:col>
      <xdr:colOff>101600</xdr:colOff>
      <xdr:row>63</xdr:row>
      <xdr:rowOff>37312</xdr:rowOff>
    </xdr:to>
    <xdr:sp macro="" textlink="">
      <xdr:nvSpPr>
        <xdr:cNvPr id="600" name="フローチャート: 判断 599">
          <a:extLst>
            <a:ext uri="{FF2B5EF4-FFF2-40B4-BE49-F238E27FC236}">
              <a16:creationId xmlns:a16="http://schemas.microsoft.com/office/drawing/2014/main" id="{B4E061E1-2984-490A-917B-AFEE5CD6D58A}"/>
            </a:ext>
          </a:extLst>
        </xdr:cNvPr>
        <xdr:cNvSpPr/>
      </xdr:nvSpPr>
      <xdr:spPr>
        <a:xfrm>
          <a:off x="20383500"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114402</xdr:rowOff>
    </xdr:from>
    <xdr:to>
      <xdr:col>102</xdr:col>
      <xdr:colOff>165100</xdr:colOff>
      <xdr:row>63</xdr:row>
      <xdr:rowOff>44552</xdr:rowOff>
    </xdr:to>
    <xdr:sp macro="" textlink="">
      <xdr:nvSpPr>
        <xdr:cNvPr id="601" name="フローチャート: 判断 600">
          <a:extLst>
            <a:ext uri="{FF2B5EF4-FFF2-40B4-BE49-F238E27FC236}">
              <a16:creationId xmlns:a16="http://schemas.microsoft.com/office/drawing/2014/main" id="{9DCF634A-B467-47BA-9C00-4E83211F750D}"/>
            </a:ext>
          </a:extLst>
        </xdr:cNvPr>
        <xdr:cNvSpPr/>
      </xdr:nvSpPr>
      <xdr:spPr>
        <a:xfrm>
          <a:off x="1949450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134062</xdr:rowOff>
    </xdr:from>
    <xdr:to>
      <xdr:col>98</xdr:col>
      <xdr:colOff>38100</xdr:colOff>
      <xdr:row>63</xdr:row>
      <xdr:rowOff>64212</xdr:rowOff>
    </xdr:to>
    <xdr:sp macro="" textlink="">
      <xdr:nvSpPr>
        <xdr:cNvPr id="602" name="フローチャート: 判断 601">
          <a:extLst>
            <a:ext uri="{FF2B5EF4-FFF2-40B4-BE49-F238E27FC236}">
              <a16:creationId xmlns:a16="http://schemas.microsoft.com/office/drawing/2014/main" id="{2BEE2476-8A20-4DA8-8EBB-36B50D55B8C8}"/>
            </a:ext>
          </a:extLst>
        </xdr:cNvPr>
        <xdr:cNvSpPr/>
      </xdr:nvSpPr>
      <xdr:spPr>
        <a:xfrm>
          <a:off x="18605500" y="1076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CDD4FB04-2ED6-4AD1-8B16-BF1B524899D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722F2A6D-D67B-47E4-96F9-F8899BB7FE8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5EE39454-8F33-45F5-BB0A-4CC761BED0C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42465190-669C-477D-B4B4-5C33375F211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1A5B8F17-DFE4-45F0-810A-41F9BE9C0BE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23495</xdr:rowOff>
    </xdr:from>
    <xdr:to>
      <xdr:col>116</xdr:col>
      <xdr:colOff>114300</xdr:colOff>
      <xdr:row>62</xdr:row>
      <xdr:rowOff>125095</xdr:rowOff>
    </xdr:to>
    <xdr:sp macro="" textlink="">
      <xdr:nvSpPr>
        <xdr:cNvPr id="608" name="楕円 607">
          <a:extLst>
            <a:ext uri="{FF2B5EF4-FFF2-40B4-BE49-F238E27FC236}">
              <a16:creationId xmlns:a16="http://schemas.microsoft.com/office/drawing/2014/main" id="{09C40C79-8C8D-4EF4-9107-E376531355C3}"/>
            </a:ext>
          </a:extLst>
        </xdr:cNvPr>
        <xdr:cNvSpPr/>
      </xdr:nvSpPr>
      <xdr:spPr>
        <a:xfrm>
          <a:off x="22110700" y="1065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46372</xdr:rowOff>
    </xdr:from>
    <xdr:ext cx="469744" cy="259045"/>
    <xdr:sp macro="" textlink="">
      <xdr:nvSpPr>
        <xdr:cNvPr id="609" name="【学校施設】&#10;一人当たり面積該当値テキスト">
          <a:extLst>
            <a:ext uri="{FF2B5EF4-FFF2-40B4-BE49-F238E27FC236}">
              <a16:creationId xmlns:a16="http://schemas.microsoft.com/office/drawing/2014/main" id="{54FF472C-2294-4AA3-89FF-03ADA539D9D4}"/>
            </a:ext>
          </a:extLst>
        </xdr:cNvPr>
        <xdr:cNvSpPr txBox="1"/>
      </xdr:nvSpPr>
      <xdr:spPr>
        <a:xfrm>
          <a:off x="22199600" y="1050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31572</xdr:rowOff>
    </xdr:from>
    <xdr:to>
      <xdr:col>112</xdr:col>
      <xdr:colOff>38100</xdr:colOff>
      <xdr:row>62</xdr:row>
      <xdr:rowOff>133172</xdr:rowOff>
    </xdr:to>
    <xdr:sp macro="" textlink="">
      <xdr:nvSpPr>
        <xdr:cNvPr id="610" name="楕円 609">
          <a:extLst>
            <a:ext uri="{FF2B5EF4-FFF2-40B4-BE49-F238E27FC236}">
              <a16:creationId xmlns:a16="http://schemas.microsoft.com/office/drawing/2014/main" id="{4E6ACDB4-040E-47C8-9878-50664B31A77C}"/>
            </a:ext>
          </a:extLst>
        </xdr:cNvPr>
        <xdr:cNvSpPr/>
      </xdr:nvSpPr>
      <xdr:spPr>
        <a:xfrm>
          <a:off x="21272500" y="106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74295</xdr:rowOff>
    </xdr:from>
    <xdr:to>
      <xdr:col>116</xdr:col>
      <xdr:colOff>63500</xdr:colOff>
      <xdr:row>62</xdr:row>
      <xdr:rowOff>82372</xdr:rowOff>
    </xdr:to>
    <xdr:cxnSp macro="">
      <xdr:nvCxnSpPr>
        <xdr:cNvPr id="611" name="直線コネクタ 610">
          <a:extLst>
            <a:ext uri="{FF2B5EF4-FFF2-40B4-BE49-F238E27FC236}">
              <a16:creationId xmlns:a16="http://schemas.microsoft.com/office/drawing/2014/main" id="{0DBC308C-3B2B-4C92-A148-9607133AEC9B}"/>
            </a:ext>
          </a:extLst>
        </xdr:cNvPr>
        <xdr:cNvCxnSpPr/>
      </xdr:nvCxnSpPr>
      <xdr:spPr>
        <a:xfrm flipV="1">
          <a:off x="21323300" y="10704195"/>
          <a:ext cx="8382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36449</xdr:rowOff>
    </xdr:from>
    <xdr:to>
      <xdr:col>107</xdr:col>
      <xdr:colOff>101600</xdr:colOff>
      <xdr:row>62</xdr:row>
      <xdr:rowOff>138049</xdr:rowOff>
    </xdr:to>
    <xdr:sp macro="" textlink="">
      <xdr:nvSpPr>
        <xdr:cNvPr id="612" name="楕円 611">
          <a:extLst>
            <a:ext uri="{FF2B5EF4-FFF2-40B4-BE49-F238E27FC236}">
              <a16:creationId xmlns:a16="http://schemas.microsoft.com/office/drawing/2014/main" id="{DDB8D6CD-13AB-4408-B0F9-2DD208287A3A}"/>
            </a:ext>
          </a:extLst>
        </xdr:cNvPr>
        <xdr:cNvSpPr/>
      </xdr:nvSpPr>
      <xdr:spPr>
        <a:xfrm>
          <a:off x="20383500" y="1066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82372</xdr:rowOff>
    </xdr:from>
    <xdr:to>
      <xdr:col>111</xdr:col>
      <xdr:colOff>177800</xdr:colOff>
      <xdr:row>62</xdr:row>
      <xdr:rowOff>87249</xdr:rowOff>
    </xdr:to>
    <xdr:cxnSp macro="">
      <xdr:nvCxnSpPr>
        <xdr:cNvPr id="613" name="直線コネクタ 612">
          <a:extLst>
            <a:ext uri="{FF2B5EF4-FFF2-40B4-BE49-F238E27FC236}">
              <a16:creationId xmlns:a16="http://schemas.microsoft.com/office/drawing/2014/main" id="{52975C33-8C98-4799-9F28-B48FCA6FA5CD}"/>
            </a:ext>
          </a:extLst>
        </xdr:cNvPr>
        <xdr:cNvCxnSpPr/>
      </xdr:nvCxnSpPr>
      <xdr:spPr>
        <a:xfrm flipV="1">
          <a:off x="20434300" y="10712272"/>
          <a:ext cx="8890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38659</xdr:rowOff>
    </xdr:from>
    <xdr:to>
      <xdr:col>102</xdr:col>
      <xdr:colOff>165100</xdr:colOff>
      <xdr:row>62</xdr:row>
      <xdr:rowOff>140259</xdr:rowOff>
    </xdr:to>
    <xdr:sp macro="" textlink="">
      <xdr:nvSpPr>
        <xdr:cNvPr id="614" name="楕円 613">
          <a:extLst>
            <a:ext uri="{FF2B5EF4-FFF2-40B4-BE49-F238E27FC236}">
              <a16:creationId xmlns:a16="http://schemas.microsoft.com/office/drawing/2014/main" id="{91A22A8B-1724-418A-9409-B33036A8327D}"/>
            </a:ext>
          </a:extLst>
        </xdr:cNvPr>
        <xdr:cNvSpPr/>
      </xdr:nvSpPr>
      <xdr:spPr>
        <a:xfrm>
          <a:off x="19494500" y="1066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87249</xdr:rowOff>
    </xdr:from>
    <xdr:to>
      <xdr:col>107</xdr:col>
      <xdr:colOff>50800</xdr:colOff>
      <xdr:row>62</xdr:row>
      <xdr:rowOff>89459</xdr:rowOff>
    </xdr:to>
    <xdr:cxnSp macro="">
      <xdr:nvCxnSpPr>
        <xdr:cNvPr id="615" name="直線コネクタ 614">
          <a:extLst>
            <a:ext uri="{FF2B5EF4-FFF2-40B4-BE49-F238E27FC236}">
              <a16:creationId xmlns:a16="http://schemas.microsoft.com/office/drawing/2014/main" id="{46C006C5-2D84-45B5-98E9-B846E7C57308}"/>
            </a:ext>
          </a:extLst>
        </xdr:cNvPr>
        <xdr:cNvCxnSpPr/>
      </xdr:nvCxnSpPr>
      <xdr:spPr>
        <a:xfrm flipV="1">
          <a:off x="19545300" y="10717149"/>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54280</xdr:rowOff>
    </xdr:from>
    <xdr:to>
      <xdr:col>98</xdr:col>
      <xdr:colOff>38100</xdr:colOff>
      <xdr:row>62</xdr:row>
      <xdr:rowOff>155880</xdr:rowOff>
    </xdr:to>
    <xdr:sp macro="" textlink="">
      <xdr:nvSpPr>
        <xdr:cNvPr id="616" name="楕円 615">
          <a:extLst>
            <a:ext uri="{FF2B5EF4-FFF2-40B4-BE49-F238E27FC236}">
              <a16:creationId xmlns:a16="http://schemas.microsoft.com/office/drawing/2014/main" id="{4436958F-38AC-46FB-A949-6266F9679886}"/>
            </a:ext>
          </a:extLst>
        </xdr:cNvPr>
        <xdr:cNvSpPr/>
      </xdr:nvSpPr>
      <xdr:spPr>
        <a:xfrm>
          <a:off x="18605500" y="1068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89459</xdr:rowOff>
    </xdr:from>
    <xdr:to>
      <xdr:col>102</xdr:col>
      <xdr:colOff>114300</xdr:colOff>
      <xdr:row>62</xdr:row>
      <xdr:rowOff>105080</xdr:rowOff>
    </xdr:to>
    <xdr:cxnSp macro="">
      <xdr:nvCxnSpPr>
        <xdr:cNvPr id="617" name="直線コネクタ 616">
          <a:extLst>
            <a:ext uri="{FF2B5EF4-FFF2-40B4-BE49-F238E27FC236}">
              <a16:creationId xmlns:a16="http://schemas.microsoft.com/office/drawing/2014/main" id="{8A42FA32-C24F-491D-8D09-C13985B334D5}"/>
            </a:ext>
          </a:extLst>
        </xdr:cNvPr>
        <xdr:cNvCxnSpPr/>
      </xdr:nvCxnSpPr>
      <xdr:spPr>
        <a:xfrm flipV="1">
          <a:off x="18656300" y="10719359"/>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29201</xdr:rowOff>
    </xdr:from>
    <xdr:ext cx="469744" cy="259045"/>
    <xdr:sp macro="" textlink="">
      <xdr:nvSpPr>
        <xdr:cNvPr id="618" name="n_1aveValue【学校施設】&#10;一人当たり面積">
          <a:extLst>
            <a:ext uri="{FF2B5EF4-FFF2-40B4-BE49-F238E27FC236}">
              <a16:creationId xmlns:a16="http://schemas.microsoft.com/office/drawing/2014/main" id="{4182A5D3-88B4-4055-98DF-8583006A0DA4}"/>
            </a:ext>
          </a:extLst>
        </xdr:cNvPr>
        <xdr:cNvSpPr txBox="1"/>
      </xdr:nvSpPr>
      <xdr:spPr>
        <a:xfrm>
          <a:off x="21075727" y="1083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28439</xdr:rowOff>
    </xdr:from>
    <xdr:ext cx="469744" cy="259045"/>
    <xdr:sp macro="" textlink="">
      <xdr:nvSpPr>
        <xdr:cNvPr id="619" name="n_2aveValue【学校施設】&#10;一人当たり面積">
          <a:extLst>
            <a:ext uri="{FF2B5EF4-FFF2-40B4-BE49-F238E27FC236}">
              <a16:creationId xmlns:a16="http://schemas.microsoft.com/office/drawing/2014/main" id="{9866B726-7E20-474E-B1CB-7A7AE83C1DC3}"/>
            </a:ext>
          </a:extLst>
        </xdr:cNvPr>
        <xdr:cNvSpPr txBox="1"/>
      </xdr:nvSpPr>
      <xdr:spPr>
        <a:xfrm>
          <a:off x="20199427" y="108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35679</xdr:rowOff>
    </xdr:from>
    <xdr:ext cx="469744" cy="259045"/>
    <xdr:sp macro="" textlink="">
      <xdr:nvSpPr>
        <xdr:cNvPr id="620" name="n_3aveValue【学校施設】&#10;一人当たり面積">
          <a:extLst>
            <a:ext uri="{FF2B5EF4-FFF2-40B4-BE49-F238E27FC236}">
              <a16:creationId xmlns:a16="http://schemas.microsoft.com/office/drawing/2014/main" id="{1D4DAA02-470D-4A24-8DC2-29F022C6B2BA}"/>
            </a:ext>
          </a:extLst>
        </xdr:cNvPr>
        <xdr:cNvSpPr txBox="1"/>
      </xdr:nvSpPr>
      <xdr:spPr>
        <a:xfrm>
          <a:off x="19310427" y="1083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55339</xdr:rowOff>
    </xdr:from>
    <xdr:ext cx="469744" cy="259045"/>
    <xdr:sp macro="" textlink="">
      <xdr:nvSpPr>
        <xdr:cNvPr id="621" name="n_4aveValue【学校施設】&#10;一人当たり面積">
          <a:extLst>
            <a:ext uri="{FF2B5EF4-FFF2-40B4-BE49-F238E27FC236}">
              <a16:creationId xmlns:a16="http://schemas.microsoft.com/office/drawing/2014/main" id="{42EA8532-D2C4-4B01-B765-3AB534CC4358}"/>
            </a:ext>
          </a:extLst>
        </xdr:cNvPr>
        <xdr:cNvSpPr txBox="1"/>
      </xdr:nvSpPr>
      <xdr:spPr>
        <a:xfrm>
          <a:off x="18421427" y="10856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149699</xdr:rowOff>
    </xdr:from>
    <xdr:ext cx="469744" cy="259045"/>
    <xdr:sp macro="" textlink="">
      <xdr:nvSpPr>
        <xdr:cNvPr id="622" name="n_1mainValue【学校施設】&#10;一人当たり面積">
          <a:extLst>
            <a:ext uri="{FF2B5EF4-FFF2-40B4-BE49-F238E27FC236}">
              <a16:creationId xmlns:a16="http://schemas.microsoft.com/office/drawing/2014/main" id="{FD3E68C9-B082-40F5-923F-2E695D11C9C2}"/>
            </a:ext>
          </a:extLst>
        </xdr:cNvPr>
        <xdr:cNvSpPr txBox="1"/>
      </xdr:nvSpPr>
      <xdr:spPr>
        <a:xfrm>
          <a:off x="21075727" y="1043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154576</xdr:rowOff>
    </xdr:from>
    <xdr:ext cx="469744" cy="259045"/>
    <xdr:sp macro="" textlink="">
      <xdr:nvSpPr>
        <xdr:cNvPr id="623" name="n_2mainValue【学校施設】&#10;一人当たり面積">
          <a:extLst>
            <a:ext uri="{FF2B5EF4-FFF2-40B4-BE49-F238E27FC236}">
              <a16:creationId xmlns:a16="http://schemas.microsoft.com/office/drawing/2014/main" id="{B0831E64-483E-44ED-8CF4-4E41968959B3}"/>
            </a:ext>
          </a:extLst>
        </xdr:cNvPr>
        <xdr:cNvSpPr txBox="1"/>
      </xdr:nvSpPr>
      <xdr:spPr>
        <a:xfrm>
          <a:off x="20199427" y="10441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156786</xdr:rowOff>
    </xdr:from>
    <xdr:ext cx="469744" cy="259045"/>
    <xdr:sp macro="" textlink="">
      <xdr:nvSpPr>
        <xdr:cNvPr id="624" name="n_3mainValue【学校施設】&#10;一人当たり面積">
          <a:extLst>
            <a:ext uri="{FF2B5EF4-FFF2-40B4-BE49-F238E27FC236}">
              <a16:creationId xmlns:a16="http://schemas.microsoft.com/office/drawing/2014/main" id="{FC67989F-28C4-406D-8EBA-FA4EC8496A1D}"/>
            </a:ext>
          </a:extLst>
        </xdr:cNvPr>
        <xdr:cNvSpPr txBox="1"/>
      </xdr:nvSpPr>
      <xdr:spPr>
        <a:xfrm>
          <a:off x="19310427" y="10443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957</xdr:rowOff>
    </xdr:from>
    <xdr:ext cx="469744" cy="259045"/>
    <xdr:sp macro="" textlink="">
      <xdr:nvSpPr>
        <xdr:cNvPr id="625" name="n_4mainValue【学校施設】&#10;一人当たり面積">
          <a:extLst>
            <a:ext uri="{FF2B5EF4-FFF2-40B4-BE49-F238E27FC236}">
              <a16:creationId xmlns:a16="http://schemas.microsoft.com/office/drawing/2014/main" id="{D41B4A4C-DCA4-4F64-A42C-306EE97066BD}"/>
            </a:ext>
          </a:extLst>
        </xdr:cNvPr>
        <xdr:cNvSpPr txBox="1"/>
      </xdr:nvSpPr>
      <xdr:spPr>
        <a:xfrm>
          <a:off x="18421427" y="1045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FAD7FC68-AE8F-402E-ACFC-7379BD90937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4E726C01-E520-49B6-9028-0942060569A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07333F18-D001-4A23-A63B-4089D68E67C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876D0A9C-CA65-40FF-BB30-044108ECA33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DF7FE451-F66E-400D-8BC6-EA9B5BCA3BD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54C98A2A-9D88-4339-96F4-BB736C90862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01FDB36D-1E41-4769-81D1-B78F0CE07C5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E5FA906F-15CF-40C6-B6AE-13DB2D6E093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7D29B933-3234-4BC9-8A41-B8C64C7A3F3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471D215E-69F4-4BFC-A575-DE6A6F64493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4FA5E2C2-E7F2-41C9-863A-4FC88530B68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a:extLst>
            <a:ext uri="{FF2B5EF4-FFF2-40B4-BE49-F238E27FC236}">
              <a16:creationId xmlns:a16="http://schemas.microsoft.com/office/drawing/2014/main" id="{B90296DD-D898-41D7-AC2E-C4C734645B8D}"/>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a:extLst>
            <a:ext uri="{FF2B5EF4-FFF2-40B4-BE49-F238E27FC236}">
              <a16:creationId xmlns:a16="http://schemas.microsoft.com/office/drawing/2014/main" id="{E122823D-AADE-4E0F-802B-83EFE4D8546A}"/>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a:extLst>
            <a:ext uri="{FF2B5EF4-FFF2-40B4-BE49-F238E27FC236}">
              <a16:creationId xmlns:a16="http://schemas.microsoft.com/office/drawing/2014/main" id="{946F2AB5-E60D-410F-B3D5-E15E8CC0D23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a:extLst>
            <a:ext uri="{FF2B5EF4-FFF2-40B4-BE49-F238E27FC236}">
              <a16:creationId xmlns:a16="http://schemas.microsoft.com/office/drawing/2014/main" id="{953BF2C8-3483-4306-BD41-5966813001B6}"/>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a:extLst>
            <a:ext uri="{FF2B5EF4-FFF2-40B4-BE49-F238E27FC236}">
              <a16:creationId xmlns:a16="http://schemas.microsoft.com/office/drawing/2014/main" id="{C692C2EC-6DAF-49B3-BAC0-8C26F29DC6D3}"/>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a:extLst>
            <a:ext uri="{FF2B5EF4-FFF2-40B4-BE49-F238E27FC236}">
              <a16:creationId xmlns:a16="http://schemas.microsoft.com/office/drawing/2014/main" id="{19891883-017A-4447-A725-98423675DF55}"/>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a:extLst>
            <a:ext uri="{FF2B5EF4-FFF2-40B4-BE49-F238E27FC236}">
              <a16:creationId xmlns:a16="http://schemas.microsoft.com/office/drawing/2014/main" id="{FD740061-35FF-41A3-8BBA-956A5018961D}"/>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a:extLst>
            <a:ext uri="{FF2B5EF4-FFF2-40B4-BE49-F238E27FC236}">
              <a16:creationId xmlns:a16="http://schemas.microsoft.com/office/drawing/2014/main" id="{C620B86C-B697-4A82-B03E-308CF8E05FD2}"/>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a:extLst>
            <a:ext uri="{FF2B5EF4-FFF2-40B4-BE49-F238E27FC236}">
              <a16:creationId xmlns:a16="http://schemas.microsoft.com/office/drawing/2014/main" id="{C5B4B071-21E1-4A71-BCA0-D652C18BD293}"/>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a:extLst>
            <a:ext uri="{FF2B5EF4-FFF2-40B4-BE49-F238E27FC236}">
              <a16:creationId xmlns:a16="http://schemas.microsoft.com/office/drawing/2014/main" id="{A25BCFE8-EC97-4DA1-974D-DAB3C42B15E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a:extLst>
            <a:ext uri="{FF2B5EF4-FFF2-40B4-BE49-F238E27FC236}">
              <a16:creationId xmlns:a16="http://schemas.microsoft.com/office/drawing/2014/main" id="{D7250E18-6446-454A-80ED-7122C33DEEB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a:extLst>
            <a:ext uri="{FF2B5EF4-FFF2-40B4-BE49-F238E27FC236}">
              <a16:creationId xmlns:a16="http://schemas.microsoft.com/office/drawing/2014/main" id="{80B63D3B-944A-4F15-851B-973DADB035CE}"/>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id="{EFCBCE74-2652-41DC-B669-9F7FF9DB582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a:extLst>
            <a:ext uri="{FF2B5EF4-FFF2-40B4-BE49-F238E27FC236}">
              <a16:creationId xmlns:a16="http://schemas.microsoft.com/office/drawing/2014/main" id="{27F329AC-D388-4E5E-9FEB-390E48BAF16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31569</xdr:rowOff>
    </xdr:from>
    <xdr:to>
      <xdr:col>85</xdr:col>
      <xdr:colOff>126364</xdr:colOff>
      <xdr:row>86</xdr:row>
      <xdr:rowOff>168729</xdr:rowOff>
    </xdr:to>
    <xdr:cxnSp macro="">
      <xdr:nvCxnSpPr>
        <xdr:cNvPr id="651" name="直線コネクタ 650">
          <a:extLst>
            <a:ext uri="{FF2B5EF4-FFF2-40B4-BE49-F238E27FC236}">
              <a16:creationId xmlns:a16="http://schemas.microsoft.com/office/drawing/2014/main" id="{E63855F3-3367-4C27-A7F8-5A82D07AB6DC}"/>
            </a:ext>
          </a:extLst>
        </xdr:cNvPr>
        <xdr:cNvCxnSpPr/>
      </xdr:nvCxnSpPr>
      <xdr:spPr>
        <a:xfrm flipV="1">
          <a:off x="16318864" y="13404669"/>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2" name="【児童館】&#10;有形固定資産減価償却率最小値テキスト">
          <a:extLst>
            <a:ext uri="{FF2B5EF4-FFF2-40B4-BE49-F238E27FC236}">
              <a16:creationId xmlns:a16="http://schemas.microsoft.com/office/drawing/2014/main" id="{1F370737-7FE2-4AA5-A8BB-47F7A0AC52F8}"/>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3" name="直線コネクタ 652">
          <a:extLst>
            <a:ext uri="{FF2B5EF4-FFF2-40B4-BE49-F238E27FC236}">
              <a16:creationId xmlns:a16="http://schemas.microsoft.com/office/drawing/2014/main" id="{A106C40C-EA9F-41A9-B077-981AEF51CF7C}"/>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149696</xdr:rowOff>
    </xdr:from>
    <xdr:ext cx="340478" cy="259045"/>
    <xdr:sp macro="" textlink="">
      <xdr:nvSpPr>
        <xdr:cNvPr id="654" name="【児童館】&#10;有形固定資産減価償却率最大値テキスト">
          <a:extLst>
            <a:ext uri="{FF2B5EF4-FFF2-40B4-BE49-F238E27FC236}">
              <a16:creationId xmlns:a16="http://schemas.microsoft.com/office/drawing/2014/main" id="{CF7B6181-CE14-44F6-A117-4415AEEB3FD3}"/>
            </a:ext>
          </a:extLst>
        </xdr:cNvPr>
        <xdr:cNvSpPr txBox="1"/>
      </xdr:nvSpPr>
      <xdr:spPr>
        <a:xfrm>
          <a:off x="16357600" y="131798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31569</xdr:rowOff>
    </xdr:from>
    <xdr:to>
      <xdr:col>86</xdr:col>
      <xdr:colOff>25400</xdr:colOff>
      <xdr:row>78</xdr:row>
      <xdr:rowOff>31569</xdr:rowOff>
    </xdr:to>
    <xdr:cxnSp macro="">
      <xdr:nvCxnSpPr>
        <xdr:cNvPr id="655" name="直線コネクタ 654">
          <a:extLst>
            <a:ext uri="{FF2B5EF4-FFF2-40B4-BE49-F238E27FC236}">
              <a16:creationId xmlns:a16="http://schemas.microsoft.com/office/drawing/2014/main" id="{9BE475F2-D967-4F69-B13E-61989534A181}"/>
            </a:ext>
          </a:extLst>
        </xdr:cNvPr>
        <xdr:cNvCxnSpPr/>
      </xdr:nvCxnSpPr>
      <xdr:spPr>
        <a:xfrm>
          <a:off x="16230600" y="1340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127379</xdr:rowOff>
    </xdr:from>
    <xdr:ext cx="405111" cy="259045"/>
    <xdr:sp macro="" textlink="">
      <xdr:nvSpPr>
        <xdr:cNvPr id="656" name="【児童館】&#10;有形固定資産減価償却率平均値テキスト">
          <a:extLst>
            <a:ext uri="{FF2B5EF4-FFF2-40B4-BE49-F238E27FC236}">
              <a16:creationId xmlns:a16="http://schemas.microsoft.com/office/drawing/2014/main" id="{A3B0AEC5-5598-4252-B61E-6038D886FB94}"/>
            </a:ext>
          </a:extLst>
        </xdr:cNvPr>
        <xdr:cNvSpPr txBox="1"/>
      </xdr:nvSpPr>
      <xdr:spPr>
        <a:xfrm>
          <a:off x="16357600" y="14357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148952</xdr:rowOff>
    </xdr:from>
    <xdr:to>
      <xdr:col>85</xdr:col>
      <xdr:colOff>177800</xdr:colOff>
      <xdr:row>84</xdr:row>
      <xdr:rowOff>79102</xdr:rowOff>
    </xdr:to>
    <xdr:sp macro="" textlink="">
      <xdr:nvSpPr>
        <xdr:cNvPr id="657" name="フローチャート: 判断 656">
          <a:extLst>
            <a:ext uri="{FF2B5EF4-FFF2-40B4-BE49-F238E27FC236}">
              <a16:creationId xmlns:a16="http://schemas.microsoft.com/office/drawing/2014/main" id="{C445962D-1D74-4B07-8F39-9BD27CA76FB0}"/>
            </a:ext>
          </a:extLst>
        </xdr:cNvPr>
        <xdr:cNvSpPr/>
      </xdr:nvSpPr>
      <xdr:spPr>
        <a:xfrm>
          <a:off x="16268700" y="14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6894</xdr:rowOff>
    </xdr:from>
    <xdr:to>
      <xdr:col>81</xdr:col>
      <xdr:colOff>101600</xdr:colOff>
      <xdr:row>84</xdr:row>
      <xdr:rowOff>108494</xdr:rowOff>
    </xdr:to>
    <xdr:sp macro="" textlink="">
      <xdr:nvSpPr>
        <xdr:cNvPr id="658" name="フローチャート: 判断 657">
          <a:extLst>
            <a:ext uri="{FF2B5EF4-FFF2-40B4-BE49-F238E27FC236}">
              <a16:creationId xmlns:a16="http://schemas.microsoft.com/office/drawing/2014/main" id="{1F4AC7F2-424F-4B0D-86AE-5BF8B7F8FB40}"/>
            </a:ext>
          </a:extLst>
        </xdr:cNvPr>
        <xdr:cNvSpPr/>
      </xdr:nvSpPr>
      <xdr:spPr>
        <a:xfrm>
          <a:off x="15430500" y="1440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155484</xdr:rowOff>
    </xdr:from>
    <xdr:to>
      <xdr:col>76</xdr:col>
      <xdr:colOff>165100</xdr:colOff>
      <xdr:row>84</xdr:row>
      <xdr:rowOff>85634</xdr:rowOff>
    </xdr:to>
    <xdr:sp macro="" textlink="">
      <xdr:nvSpPr>
        <xdr:cNvPr id="659" name="フローチャート: 判断 658">
          <a:extLst>
            <a:ext uri="{FF2B5EF4-FFF2-40B4-BE49-F238E27FC236}">
              <a16:creationId xmlns:a16="http://schemas.microsoft.com/office/drawing/2014/main" id="{1490FCA1-D5D7-4CAB-A816-2A9261AAA12C}"/>
            </a:ext>
          </a:extLst>
        </xdr:cNvPr>
        <xdr:cNvSpPr/>
      </xdr:nvSpPr>
      <xdr:spPr>
        <a:xfrm>
          <a:off x="14541500" y="1438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44450</xdr:rowOff>
    </xdr:from>
    <xdr:to>
      <xdr:col>72</xdr:col>
      <xdr:colOff>38100</xdr:colOff>
      <xdr:row>83</xdr:row>
      <xdr:rowOff>146050</xdr:rowOff>
    </xdr:to>
    <xdr:sp macro="" textlink="">
      <xdr:nvSpPr>
        <xdr:cNvPr id="660" name="フローチャート: 判断 659">
          <a:extLst>
            <a:ext uri="{FF2B5EF4-FFF2-40B4-BE49-F238E27FC236}">
              <a16:creationId xmlns:a16="http://schemas.microsoft.com/office/drawing/2014/main" id="{E2B6315E-6E5F-4C26-B4B9-A68A73B219B6}"/>
            </a:ext>
          </a:extLst>
        </xdr:cNvPr>
        <xdr:cNvSpPr/>
      </xdr:nvSpPr>
      <xdr:spPr>
        <a:xfrm>
          <a:off x="1365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121194</xdr:rowOff>
    </xdr:from>
    <xdr:to>
      <xdr:col>67</xdr:col>
      <xdr:colOff>101600</xdr:colOff>
      <xdr:row>84</xdr:row>
      <xdr:rowOff>51344</xdr:rowOff>
    </xdr:to>
    <xdr:sp macro="" textlink="">
      <xdr:nvSpPr>
        <xdr:cNvPr id="661" name="フローチャート: 判断 660">
          <a:extLst>
            <a:ext uri="{FF2B5EF4-FFF2-40B4-BE49-F238E27FC236}">
              <a16:creationId xmlns:a16="http://schemas.microsoft.com/office/drawing/2014/main" id="{0630A7D6-A253-4699-8AC6-BEECAD2FDA9D}"/>
            </a:ext>
          </a:extLst>
        </xdr:cNvPr>
        <xdr:cNvSpPr/>
      </xdr:nvSpPr>
      <xdr:spPr>
        <a:xfrm>
          <a:off x="12763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A7153126-2FD0-463D-83A3-31A7ADB5BE9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B5B61302-00D1-4730-BC41-378C078F3C5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621FA3F1-9C23-4558-832A-60C76292FC6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1BEC2834-9632-4FE1-8315-25C42C1A331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97F514AC-87E2-427A-AAB9-DAC82B40810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667" name="楕円 666">
          <a:extLst>
            <a:ext uri="{FF2B5EF4-FFF2-40B4-BE49-F238E27FC236}">
              <a16:creationId xmlns:a16="http://schemas.microsoft.com/office/drawing/2014/main" id="{F131829B-E0BF-43A3-8896-7EB4D99C5E1E}"/>
            </a:ext>
          </a:extLst>
        </xdr:cNvPr>
        <xdr:cNvSpPr/>
      </xdr:nvSpPr>
      <xdr:spPr>
        <a:xfrm>
          <a:off x="16268700" y="1388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19975</xdr:rowOff>
    </xdr:from>
    <xdr:ext cx="405111" cy="259045"/>
    <xdr:sp macro="" textlink="">
      <xdr:nvSpPr>
        <xdr:cNvPr id="668" name="【児童館】&#10;有形固定資産減価償却率該当値テキスト">
          <a:extLst>
            <a:ext uri="{FF2B5EF4-FFF2-40B4-BE49-F238E27FC236}">
              <a16:creationId xmlns:a16="http://schemas.microsoft.com/office/drawing/2014/main" id="{B26FE01F-AAD1-4B45-9AC8-72AFDAB6ADF8}"/>
            </a:ext>
          </a:extLst>
        </xdr:cNvPr>
        <xdr:cNvSpPr txBox="1"/>
      </xdr:nvSpPr>
      <xdr:spPr>
        <a:xfrm>
          <a:off x="16357600" y="13735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109764</xdr:rowOff>
    </xdr:from>
    <xdr:to>
      <xdr:col>81</xdr:col>
      <xdr:colOff>101600</xdr:colOff>
      <xdr:row>81</xdr:row>
      <xdr:rowOff>39914</xdr:rowOff>
    </xdr:to>
    <xdr:sp macro="" textlink="">
      <xdr:nvSpPr>
        <xdr:cNvPr id="669" name="楕円 668">
          <a:extLst>
            <a:ext uri="{FF2B5EF4-FFF2-40B4-BE49-F238E27FC236}">
              <a16:creationId xmlns:a16="http://schemas.microsoft.com/office/drawing/2014/main" id="{C1AD0DA7-8080-4772-B1D0-E05A209AD821}"/>
            </a:ext>
          </a:extLst>
        </xdr:cNvPr>
        <xdr:cNvSpPr/>
      </xdr:nvSpPr>
      <xdr:spPr>
        <a:xfrm>
          <a:off x="15430500" y="1382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160564</xdr:rowOff>
    </xdr:from>
    <xdr:to>
      <xdr:col>85</xdr:col>
      <xdr:colOff>127000</xdr:colOff>
      <xdr:row>81</xdr:row>
      <xdr:rowOff>47898</xdr:rowOff>
    </xdr:to>
    <xdr:cxnSp macro="">
      <xdr:nvCxnSpPr>
        <xdr:cNvPr id="670" name="直線コネクタ 669">
          <a:extLst>
            <a:ext uri="{FF2B5EF4-FFF2-40B4-BE49-F238E27FC236}">
              <a16:creationId xmlns:a16="http://schemas.microsoft.com/office/drawing/2014/main" id="{00D1FE45-C90D-42BA-8D50-3B51C95B8F50}"/>
            </a:ext>
          </a:extLst>
        </xdr:cNvPr>
        <xdr:cNvCxnSpPr/>
      </xdr:nvCxnSpPr>
      <xdr:spPr>
        <a:xfrm>
          <a:off x="15481300" y="13876564"/>
          <a:ext cx="8382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50981</xdr:rowOff>
    </xdr:from>
    <xdr:to>
      <xdr:col>76</xdr:col>
      <xdr:colOff>165100</xdr:colOff>
      <xdr:row>80</xdr:row>
      <xdr:rowOff>152581</xdr:rowOff>
    </xdr:to>
    <xdr:sp macro="" textlink="">
      <xdr:nvSpPr>
        <xdr:cNvPr id="671" name="楕円 670">
          <a:extLst>
            <a:ext uri="{FF2B5EF4-FFF2-40B4-BE49-F238E27FC236}">
              <a16:creationId xmlns:a16="http://schemas.microsoft.com/office/drawing/2014/main" id="{A62C5366-377E-4B15-853F-465FC9B9B13E}"/>
            </a:ext>
          </a:extLst>
        </xdr:cNvPr>
        <xdr:cNvSpPr/>
      </xdr:nvSpPr>
      <xdr:spPr>
        <a:xfrm>
          <a:off x="14541500" y="1376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101781</xdr:rowOff>
    </xdr:from>
    <xdr:to>
      <xdr:col>81</xdr:col>
      <xdr:colOff>50800</xdr:colOff>
      <xdr:row>80</xdr:row>
      <xdr:rowOff>160564</xdr:rowOff>
    </xdr:to>
    <xdr:cxnSp macro="">
      <xdr:nvCxnSpPr>
        <xdr:cNvPr id="672" name="直線コネクタ 671">
          <a:extLst>
            <a:ext uri="{FF2B5EF4-FFF2-40B4-BE49-F238E27FC236}">
              <a16:creationId xmlns:a16="http://schemas.microsoft.com/office/drawing/2014/main" id="{B5149AD0-051F-4DDA-91B6-19AB22687385}"/>
            </a:ext>
          </a:extLst>
        </xdr:cNvPr>
        <xdr:cNvCxnSpPr/>
      </xdr:nvCxnSpPr>
      <xdr:spPr>
        <a:xfrm>
          <a:off x="14592300" y="1381778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3629</xdr:rowOff>
    </xdr:from>
    <xdr:to>
      <xdr:col>72</xdr:col>
      <xdr:colOff>38100</xdr:colOff>
      <xdr:row>82</xdr:row>
      <xdr:rowOff>105229</xdr:rowOff>
    </xdr:to>
    <xdr:sp macro="" textlink="">
      <xdr:nvSpPr>
        <xdr:cNvPr id="673" name="楕円 672">
          <a:extLst>
            <a:ext uri="{FF2B5EF4-FFF2-40B4-BE49-F238E27FC236}">
              <a16:creationId xmlns:a16="http://schemas.microsoft.com/office/drawing/2014/main" id="{DA035FF4-C76A-4B9F-A4ED-5FB1ABC5BA12}"/>
            </a:ext>
          </a:extLst>
        </xdr:cNvPr>
        <xdr:cNvSpPr/>
      </xdr:nvSpPr>
      <xdr:spPr>
        <a:xfrm>
          <a:off x="13652500" y="1406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101781</xdr:rowOff>
    </xdr:from>
    <xdr:to>
      <xdr:col>76</xdr:col>
      <xdr:colOff>114300</xdr:colOff>
      <xdr:row>82</xdr:row>
      <xdr:rowOff>54429</xdr:rowOff>
    </xdr:to>
    <xdr:cxnSp macro="">
      <xdr:nvCxnSpPr>
        <xdr:cNvPr id="674" name="直線コネクタ 673">
          <a:extLst>
            <a:ext uri="{FF2B5EF4-FFF2-40B4-BE49-F238E27FC236}">
              <a16:creationId xmlns:a16="http://schemas.microsoft.com/office/drawing/2014/main" id="{B4F3D7C0-AB25-4851-90B6-4CBFC8F6BD14}"/>
            </a:ext>
          </a:extLst>
        </xdr:cNvPr>
        <xdr:cNvCxnSpPr/>
      </xdr:nvCxnSpPr>
      <xdr:spPr>
        <a:xfrm flipV="1">
          <a:off x="13703300" y="13817781"/>
          <a:ext cx="889000" cy="29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126093</xdr:rowOff>
    </xdr:from>
    <xdr:to>
      <xdr:col>67</xdr:col>
      <xdr:colOff>101600</xdr:colOff>
      <xdr:row>82</xdr:row>
      <xdr:rowOff>56243</xdr:rowOff>
    </xdr:to>
    <xdr:sp macro="" textlink="">
      <xdr:nvSpPr>
        <xdr:cNvPr id="675" name="楕円 674">
          <a:extLst>
            <a:ext uri="{FF2B5EF4-FFF2-40B4-BE49-F238E27FC236}">
              <a16:creationId xmlns:a16="http://schemas.microsoft.com/office/drawing/2014/main" id="{86F1EDEE-601D-4117-B99B-86B0200CFD81}"/>
            </a:ext>
          </a:extLst>
        </xdr:cNvPr>
        <xdr:cNvSpPr/>
      </xdr:nvSpPr>
      <xdr:spPr>
        <a:xfrm>
          <a:off x="12763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5443</xdr:rowOff>
    </xdr:from>
    <xdr:to>
      <xdr:col>71</xdr:col>
      <xdr:colOff>177800</xdr:colOff>
      <xdr:row>82</xdr:row>
      <xdr:rowOff>54429</xdr:rowOff>
    </xdr:to>
    <xdr:cxnSp macro="">
      <xdr:nvCxnSpPr>
        <xdr:cNvPr id="676" name="直線コネクタ 675">
          <a:extLst>
            <a:ext uri="{FF2B5EF4-FFF2-40B4-BE49-F238E27FC236}">
              <a16:creationId xmlns:a16="http://schemas.microsoft.com/office/drawing/2014/main" id="{BFB45ECA-1C0B-45C9-B5F5-FA54ABA77C1A}"/>
            </a:ext>
          </a:extLst>
        </xdr:cNvPr>
        <xdr:cNvCxnSpPr/>
      </xdr:nvCxnSpPr>
      <xdr:spPr>
        <a:xfrm>
          <a:off x="12814300" y="1406434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99621</xdr:rowOff>
    </xdr:from>
    <xdr:ext cx="405111" cy="259045"/>
    <xdr:sp macro="" textlink="">
      <xdr:nvSpPr>
        <xdr:cNvPr id="677" name="n_1aveValue【児童館】&#10;有形固定資産減価償却率">
          <a:extLst>
            <a:ext uri="{FF2B5EF4-FFF2-40B4-BE49-F238E27FC236}">
              <a16:creationId xmlns:a16="http://schemas.microsoft.com/office/drawing/2014/main" id="{43D382FB-4A99-4D81-9BD9-E597BBE80266}"/>
            </a:ext>
          </a:extLst>
        </xdr:cNvPr>
        <xdr:cNvSpPr txBox="1"/>
      </xdr:nvSpPr>
      <xdr:spPr>
        <a:xfrm>
          <a:off x="15266044" y="1450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76761</xdr:rowOff>
    </xdr:from>
    <xdr:ext cx="405111" cy="259045"/>
    <xdr:sp macro="" textlink="">
      <xdr:nvSpPr>
        <xdr:cNvPr id="678" name="n_2aveValue【児童館】&#10;有形固定資産減価償却率">
          <a:extLst>
            <a:ext uri="{FF2B5EF4-FFF2-40B4-BE49-F238E27FC236}">
              <a16:creationId xmlns:a16="http://schemas.microsoft.com/office/drawing/2014/main" id="{77DC0601-02E1-4385-8C09-477F6EC2E61B}"/>
            </a:ext>
          </a:extLst>
        </xdr:cNvPr>
        <xdr:cNvSpPr txBox="1"/>
      </xdr:nvSpPr>
      <xdr:spPr>
        <a:xfrm>
          <a:off x="14389744" y="1447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137177</xdr:rowOff>
    </xdr:from>
    <xdr:ext cx="405111" cy="259045"/>
    <xdr:sp macro="" textlink="">
      <xdr:nvSpPr>
        <xdr:cNvPr id="679" name="n_3aveValue【児童館】&#10;有形固定資産減価償却率">
          <a:extLst>
            <a:ext uri="{FF2B5EF4-FFF2-40B4-BE49-F238E27FC236}">
              <a16:creationId xmlns:a16="http://schemas.microsoft.com/office/drawing/2014/main" id="{A6547ED8-C055-4FA5-AA9E-34D94DC31FC9}"/>
            </a:ext>
          </a:extLst>
        </xdr:cNvPr>
        <xdr:cNvSpPr txBox="1"/>
      </xdr:nvSpPr>
      <xdr:spPr>
        <a:xfrm>
          <a:off x="13500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42471</xdr:rowOff>
    </xdr:from>
    <xdr:ext cx="405111" cy="259045"/>
    <xdr:sp macro="" textlink="">
      <xdr:nvSpPr>
        <xdr:cNvPr id="680" name="n_4aveValue【児童館】&#10;有形固定資産減価償却率">
          <a:extLst>
            <a:ext uri="{FF2B5EF4-FFF2-40B4-BE49-F238E27FC236}">
              <a16:creationId xmlns:a16="http://schemas.microsoft.com/office/drawing/2014/main" id="{EBD7F648-FB13-4289-B155-510E4A695F28}"/>
            </a:ext>
          </a:extLst>
        </xdr:cNvPr>
        <xdr:cNvSpPr txBox="1"/>
      </xdr:nvSpPr>
      <xdr:spPr>
        <a:xfrm>
          <a:off x="12611744" y="1444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56441</xdr:rowOff>
    </xdr:from>
    <xdr:ext cx="405111" cy="259045"/>
    <xdr:sp macro="" textlink="">
      <xdr:nvSpPr>
        <xdr:cNvPr id="681" name="n_1mainValue【児童館】&#10;有形固定資産減価償却率">
          <a:extLst>
            <a:ext uri="{FF2B5EF4-FFF2-40B4-BE49-F238E27FC236}">
              <a16:creationId xmlns:a16="http://schemas.microsoft.com/office/drawing/2014/main" id="{BB7AE2D2-24B6-462E-B0F1-4BBCFE0904E5}"/>
            </a:ext>
          </a:extLst>
        </xdr:cNvPr>
        <xdr:cNvSpPr txBox="1"/>
      </xdr:nvSpPr>
      <xdr:spPr>
        <a:xfrm>
          <a:off x="15266044" y="1360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169108</xdr:rowOff>
    </xdr:from>
    <xdr:ext cx="405111" cy="259045"/>
    <xdr:sp macro="" textlink="">
      <xdr:nvSpPr>
        <xdr:cNvPr id="682" name="n_2mainValue【児童館】&#10;有形固定資産減価償却率">
          <a:extLst>
            <a:ext uri="{FF2B5EF4-FFF2-40B4-BE49-F238E27FC236}">
              <a16:creationId xmlns:a16="http://schemas.microsoft.com/office/drawing/2014/main" id="{0C5A6161-39CE-4065-BE8F-0F39591E5EE7}"/>
            </a:ext>
          </a:extLst>
        </xdr:cNvPr>
        <xdr:cNvSpPr txBox="1"/>
      </xdr:nvSpPr>
      <xdr:spPr>
        <a:xfrm>
          <a:off x="14389744" y="1354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121756</xdr:rowOff>
    </xdr:from>
    <xdr:ext cx="405111" cy="259045"/>
    <xdr:sp macro="" textlink="">
      <xdr:nvSpPr>
        <xdr:cNvPr id="683" name="n_3mainValue【児童館】&#10;有形固定資産減価償却率">
          <a:extLst>
            <a:ext uri="{FF2B5EF4-FFF2-40B4-BE49-F238E27FC236}">
              <a16:creationId xmlns:a16="http://schemas.microsoft.com/office/drawing/2014/main" id="{2A5CF170-B654-4574-9F87-D76FEDFE2019}"/>
            </a:ext>
          </a:extLst>
        </xdr:cNvPr>
        <xdr:cNvSpPr txBox="1"/>
      </xdr:nvSpPr>
      <xdr:spPr>
        <a:xfrm>
          <a:off x="13500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72770</xdr:rowOff>
    </xdr:from>
    <xdr:ext cx="405111" cy="259045"/>
    <xdr:sp macro="" textlink="">
      <xdr:nvSpPr>
        <xdr:cNvPr id="684" name="n_4mainValue【児童館】&#10;有形固定資産減価償却率">
          <a:extLst>
            <a:ext uri="{FF2B5EF4-FFF2-40B4-BE49-F238E27FC236}">
              <a16:creationId xmlns:a16="http://schemas.microsoft.com/office/drawing/2014/main" id="{634C751C-A5C7-4CF1-B49C-C32ED1744240}"/>
            </a:ext>
          </a:extLst>
        </xdr:cNvPr>
        <xdr:cNvSpPr txBox="1"/>
      </xdr:nvSpPr>
      <xdr:spPr>
        <a:xfrm>
          <a:off x="12611744" y="1378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id="{3839308A-83C9-471B-A0E2-B0ADB18B942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id="{00B03C22-1CD6-4EC4-9320-CFDC2620FBC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id="{93726B97-B862-4C2C-BBB1-7F0F5C52B73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a16="http://schemas.microsoft.com/office/drawing/2014/main" id="{09AE7CE8-6F43-43E9-A28E-40C4549203A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a16="http://schemas.microsoft.com/office/drawing/2014/main" id="{9E663E19-2E0A-4881-8C09-ACF0A196DA4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a16="http://schemas.microsoft.com/office/drawing/2014/main" id="{CD4911D3-7EFD-4BE6-A57F-C388DC5E73B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a16="http://schemas.microsoft.com/office/drawing/2014/main" id="{C5C3F4BF-1782-4213-B211-E96FF912800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AA647E4E-1748-4148-855E-C12E6C7CD22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a:extLst>
            <a:ext uri="{FF2B5EF4-FFF2-40B4-BE49-F238E27FC236}">
              <a16:creationId xmlns:a16="http://schemas.microsoft.com/office/drawing/2014/main" id="{D815E938-F0A1-43FF-8992-D8DAAF320EA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47BC1290-7BB7-4E04-8696-1A76F2471C0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5" name="直線コネクタ 694">
          <a:extLst>
            <a:ext uri="{FF2B5EF4-FFF2-40B4-BE49-F238E27FC236}">
              <a16:creationId xmlns:a16="http://schemas.microsoft.com/office/drawing/2014/main" id="{631FB7F5-440B-4E1A-A1FE-E6FB2D8BF5EF}"/>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6" name="テキスト ボックス 695">
          <a:extLst>
            <a:ext uri="{FF2B5EF4-FFF2-40B4-BE49-F238E27FC236}">
              <a16:creationId xmlns:a16="http://schemas.microsoft.com/office/drawing/2014/main" id="{AEA54575-43C5-4BBB-ADF7-E19FB6B8ED9A}"/>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7" name="直線コネクタ 696">
          <a:extLst>
            <a:ext uri="{FF2B5EF4-FFF2-40B4-BE49-F238E27FC236}">
              <a16:creationId xmlns:a16="http://schemas.microsoft.com/office/drawing/2014/main" id="{84058CC5-4D60-4806-AEF8-508CC3ADAE4B}"/>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8" name="テキスト ボックス 697">
          <a:extLst>
            <a:ext uri="{FF2B5EF4-FFF2-40B4-BE49-F238E27FC236}">
              <a16:creationId xmlns:a16="http://schemas.microsoft.com/office/drawing/2014/main" id="{339C6828-F7A0-464C-A70D-7A44317467FE}"/>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9" name="直線コネクタ 698">
          <a:extLst>
            <a:ext uri="{FF2B5EF4-FFF2-40B4-BE49-F238E27FC236}">
              <a16:creationId xmlns:a16="http://schemas.microsoft.com/office/drawing/2014/main" id="{BC3B8F05-AA12-445C-9E20-DBBB6C3B57D7}"/>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0" name="テキスト ボックス 699">
          <a:extLst>
            <a:ext uri="{FF2B5EF4-FFF2-40B4-BE49-F238E27FC236}">
              <a16:creationId xmlns:a16="http://schemas.microsoft.com/office/drawing/2014/main" id="{82D7F4F9-2EE5-4D18-8F51-F0E4291CBD57}"/>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1" name="直線コネクタ 700">
          <a:extLst>
            <a:ext uri="{FF2B5EF4-FFF2-40B4-BE49-F238E27FC236}">
              <a16:creationId xmlns:a16="http://schemas.microsoft.com/office/drawing/2014/main" id="{23DA8C91-D0D8-47BF-AC66-FBDB64098F52}"/>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2" name="テキスト ボックス 701">
          <a:extLst>
            <a:ext uri="{FF2B5EF4-FFF2-40B4-BE49-F238E27FC236}">
              <a16:creationId xmlns:a16="http://schemas.microsoft.com/office/drawing/2014/main" id="{BB68387E-ADAD-4A0E-B2B9-336EFBF66764}"/>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BD8A6538-1780-4007-9D5D-B6A19DDDA85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0B89B884-0A99-4450-8C27-9E5B64843E6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a:extLst>
            <a:ext uri="{FF2B5EF4-FFF2-40B4-BE49-F238E27FC236}">
              <a16:creationId xmlns:a16="http://schemas.microsoft.com/office/drawing/2014/main" id="{54ED970A-E169-489F-BC93-12EF62B3F60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81535</xdr:rowOff>
    </xdr:from>
    <xdr:to>
      <xdr:col>116</xdr:col>
      <xdr:colOff>62864</xdr:colOff>
      <xdr:row>86</xdr:row>
      <xdr:rowOff>10668</xdr:rowOff>
    </xdr:to>
    <xdr:cxnSp macro="">
      <xdr:nvCxnSpPr>
        <xdr:cNvPr id="706" name="直線コネクタ 705">
          <a:extLst>
            <a:ext uri="{FF2B5EF4-FFF2-40B4-BE49-F238E27FC236}">
              <a16:creationId xmlns:a16="http://schemas.microsoft.com/office/drawing/2014/main" id="{FD12246A-6FBD-4077-A049-F674EBCCE973}"/>
            </a:ext>
          </a:extLst>
        </xdr:cNvPr>
        <xdr:cNvCxnSpPr/>
      </xdr:nvCxnSpPr>
      <xdr:spPr>
        <a:xfrm flipV="1">
          <a:off x="22160864" y="13626085"/>
          <a:ext cx="0" cy="112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07" name="【児童館】&#10;一人当たり面積最小値テキスト">
          <a:extLst>
            <a:ext uri="{FF2B5EF4-FFF2-40B4-BE49-F238E27FC236}">
              <a16:creationId xmlns:a16="http://schemas.microsoft.com/office/drawing/2014/main" id="{BCFFED5A-C32A-4177-9233-43759E429388}"/>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08" name="直線コネクタ 707">
          <a:extLst>
            <a:ext uri="{FF2B5EF4-FFF2-40B4-BE49-F238E27FC236}">
              <a16:creationId xmlns:a16="http://schemas.microsoft.com/office/drawing/2014/main" id="{EAA6A8B0-0CAC-4E11-9C96-10C25488EF18}"/>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28212</xdr:rowOff>
    </xdr:from>
    <xdr:ext cx="469744" cy="259045"/>
    <xdr:sp macro="" textlink="">
      <xdr:nvSpPr>
        <xdr:cNvPr id="709" name="【児童館】&#10;一人当たり面積最大値テキスト">
          <a:extLst>
            <a:ext uri="{FF2B5EF4-FFF2-40B4-BE49-F238E27FC236}">
              <a16:creationId xmlns:a16="http://schemas.microsoft.com/office/drawing/2014/main" id="{C2587E25-E8B4-4C72-BD92-96B9DB8DFB20}"/>
            </a:ext>
          </a:extLst>
        </xdr:cNvPr>
        <xdr:cNvSpPr txBox="1"/>
      </xdr:nvSpPr>
      <xdr:spPr>
        <a:xfrm>
          <a:off x="22199600" y="134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81535</xdr:rowOff>
    </xdr:from>
    <xdr:to>
      <xdr:col>116</xdr:col>
      <xdr:colOff>152400</xdr:colOff>
      <xdr:row>79</xdr:row>
      <xdr:rowOff>81535</xdr:rowOff>
    </xdr:to>
    <xdr:cxnSp macro="">
      <xdr:nvCxnSpPr>
        <xdr:cNvPr id="710" name="直線コネクタ 709">
          <a:extLst>
            <a:ext uri="{FF2B5EF4-FFF2-40B4-BE49-F238E27FC236}">
              <a16:creationId xmlns:a16="http://schemas.microsoft.com/office/drawing/2014/main" id="{7096B1AF-5484-4C47-9B7B-372A812BC145}"/>
            </a:ext>
          </a:extLst>
        </xdr:cNvPr>
        <xdr:cNvCxnSpPr/>
      </xdr:nvCxnSpPr>
      <xdr:spPr>
        <a:xfrm>
          <a:off x="22072600" y="136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96029</xdr:rowOff>
    </xdr:from>
    <xdr:ext cx="469744" cy="259045"/>
    <xdr:sp macro="" textlink="">
      <xdr:nvSpPr>
        <xdr:cNvPr id="711" name="【児童館】&#10;一人当たり面積平均値テキスト">
          <a:extLst>
            <a:ext uri="{FF2B5EF4-FFF2-40B4-BE49-F238E27FC236}">
              <a16:creationId xmlns:a16="http://schemas.microsoft.com/office/drawing/2014/main" id="{479FF1F9-B2A3-4F44-AC8F-CE178628922F}"/>
            </a:ext>
          </a:extLst>
        </xdr:cNvPr>
        <xdr:cNvSpPr txBox="1"/>
      </xdr:nvSpPr>
      <xdr:spPr>
        <a:xfrm>
          <a:off x="22199600" y="1432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712" name="フローチャート: 判断 711">
          <a:extLst>
            <a:ext uri="{FF2B5EF4-FFF2-40B4-BE49-F238E27FC236}">
              <a16:creationId xmlns:a16="http://schemas.microsoft.com/office/drawing/2014/main" id="{4779D3A1-51AB-471F-BFB1-7329406E9A53}"/>
            </a:ext>
          </a:extLst>
        </xdr:cNvPr>
        <xdr:cNvSpPr/>
      </xdr:nvSpPr>
      <xdr:spPr>
        <a:xfrm>
          <a:off x="221107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117602</xdr:rowOff>
    </xdr:from>
    <xdr:to>
      <xdr:col>112</xdr:col>
      <xdr:colOff>38100</xdr:colOff>
      <xdr:row>84</xdr:row>
      <xdr:rowOff>47752</xdr:rowOff>
    </xdr:to>
    <xdr:sp macro="" textlink="">
      <xdr:nvSpPr>
        <xdr:cNvPr id="713" name="フローチャート: 判断 712">
          <a:extLst>
            <a:ext uri="{FF2B5EF4-FFF2-40B4-BE49-F238E27FC236}">
              <a16:creationId xmlns:a16="http://schemas.microsoft.com/office/drawing/2014/main" id="{6A2B8394-D553-4DF7-81C7-673B3A5D779F}"/>
            </a:ext>
          </a:extLst>
        </xdr:cNvPr>
        <xdr:cNvSpPr/>
      </xdr:nvSpPr>
      <xdr:spPr>
        <a:xfrm>
          <a:off x="21272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135889</xdr:rowOff>
    </xdr:from>
    <xdr:to>
      <xdr:col>107</xdr:col>
      <xdr:colOff>101600</xdr:colOff>
      <xdr:row>84</xdr:row>
      <xdr:rowOff>66039</xdr:rowOff>
    </xdr:to>
    <xdr:sp macro="" textlink="">
      <xdr:nvSpPr>
        <xdr:cNvPr id="714" name="フローチャート: 判断 713">
          <a:extLst>
            <a:ext uri="{FF2B5EF4-FFF2-40B4-BE49-F238E27FC236}">
              <a16:creationId xmlns:a16="http://schemas.microsoft.com/office/drawing/2014/main" id="{C1BB8CCD-E73D-45DD-BC95-B0B174CEC963}"/>
            </a:ext>
          </a:extLst>
        </xdr:cNvPr>
        <xdr:cNvSpPr/>
      </xdr:nvSpPr>
      <xdr:spPr>
        <a:xfrm>
          <a:off x="20383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145035</xdr:rowOff>
    </xdr:from>
    <xdr:to>
      <xdr:col>102</xdr:col>
      <xdr:colOff>165100</xdr:colOff>
      <xdr:row>84</xdr:row>
      <xdr:rowOff>75185</xdr:rowOff>
    </xdr:to>
    <xdr:sp macro="" textlink="">
      <xdr:nvSpPr>
        <xdr:cNvPr id="715" name="フローチャート: 判断 714">
          <a:extLst>
            <a:ext uri="{FF2B5EF4-FFF2-40B4-BE49-F238E27FC236}">
              <a16:creationId xmlns:a16="http://schemas.microsoft.com/office/drawing/2014/main" id="{55F48121-F2CF-4E31-AF58-37F52A099F59}"/>
            </a:ext>
          </a:extLst>
        </xdr:cNvPr>
        <xdr:cNvSpPr/>
      </xdr:nvSpPr>
      <xdr:spPr>
        <a:xfrm>
          <a:off x="19494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135889</xdr:rowOff>
    </xdr:from>
    <xdr:to>
      <xdr:col>98</xdr:col>
      <xdr:colOff>38100</xdr:colOff>
      <xdr:row>84</xdr:row>
      <xdr:rowOff>66039</xdr:rowOff>
    </xdr:to>
    <xdr:sp macro="" textlink="">
      <xdr:nvSpPr>
        <xdr:cNvPr id="716" name="フローチャート: 判断 715">
          <a:extLst>
            <a:ext uri="{FF2B5EF4-FFF2-40B4-BE49-F238E27FC236}">
              <a16:creationId xmlns:a16="http://schemas.microsoft.com/office/drawing/2014/main" id="{14F0ED52-9B79-4E26-9B94-2529710D2A1C}"/>
            </a:ext>
          </a:extLst>
        </xdr:cNvPr>
        <xdr:cNvSpPr/>
      </xdr:nvSpPr>
      <xdr:spPr>
        <a:xfrm>
          <a:off x="18605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9FD49EDF-7972-4221-832F-94E25C7D8DD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E176BF35-DEAD-43D5-BB5C-F0017D35EFE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86ECA807-844B-4AE6-920E-738B4CC78E3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65996015-9619-438C-8DC7-EA9967F2C74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8F59AC13-8728-4D88-A5D2-06652DAA6D1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99313</xdr:rowOff>
    </xdr:from>
    <xdr:to>
      <xdr:col>116</xdr:col>
      <xdr:colOff>114300</xdr:colOff>
      <xdr:row>82</xdr:row>
      <xdr:rowOff>29463</xdr:rowOff>
    </xdr:to>
    <xdr:sp macro="" textlink="">
      <xdr:nvSpPr>
        <xdr:cNvPr id="722" name="楕円 721">
          <a:extLst>
            <a:ext uri="{FF2B5EF4-FFF2-40B4-BE49-F238E27FC236}">
              <a16:creationId xmlns:a16="http://schemas.microsoft.com/office/drawing/2014/main" id="{D7A89736-C997-4C85-9A7F-7F7C539CCF02}"/>
            </a:ext>
          </a:extLst>
        </xdr:cNvPr>
        <xdr:cNvSpPr/>
      </xdr:nvSpPr>
      <xdr:spPr>
        <a:xfrm>
          <a:off x="22110700" y="1398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122190</xdr:rowOff>
    </xdr:from>
    <xdr:ext cx="469744" cy="259045"/>
    <xdr:sp macro="" textlink="">
      <xdr:nvSpPr>
        <xdr:cNvPr id="723" name="【児童館】&#10;一人当たり面積該当値テキスト">
          <a:extLst>
            <a:ext uri="{FF2B5EF4-FFF2-40B4-BE49-F238E27FC236}">
              <a16:creationId xmlns:a16="http://schemas.microsoft.com/office/drawing/2014/main" id="{7B128BD2-A3AB-418B-89AB-7D76ACAF1298}"/>
            </a:ext>
          </a:extLst>
        </xdr:cNvPr>
        <xdr:cNvSpPr txBox="1"/>
      </xdr:nvSpPr>
      <xdr:spPr>
        <a:xfrm>
          <a:off x="22199600" y="1383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117602</xdr:rowOff>
    </xdr:from>
    <xdr:to>
      <xdr:col>112</xdr:col>
      <xdr:colOff>38100</xdr:colOff>
      <xdr:row>82</xdr:row>
      <xdr:rowOff>47752</xdr:rowOff>
    </xdr:to>
    <xdr:sp macro="" textlink="">
      <xdr:nvSpPr>
        <xdr:cNvPr id="724" name="楕円 723">
          <a:extLst>
            <a:ext uri="{FF2B5EF4-FFF2-40B4-BE49-F238E27FC236}">
              <a16:creationId xmlns:a16="http://schemas.microsoft.com/office/drawing/2014/main" id="{C475DA9A-7118-4423-9738-B64786591C15}"/>
            </a:ext>
          </a:extLst>
        </xdr:cNvPr>
        <xdr:cNvSpPr/>
      </xdr:nvSpPr>
      <xdr:spPr>
        <a:xfrm>
          <a:off x="21272500" y="1400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150113</xdr:rowOff>
    </xdr:from>
    <xdr:to>
      <xdr:col>116</xdr:col>
      <xdr:colOff>63500</xdr:colOff>
      <xdr:row>81</xdr:row>
      <xdr:rowOff>168402</xdr:rowOff>
    </xdr:to>
    <xdr:cxnSp macro="">
      <xdr:nvCxnSpPr>
        <xdr:cNvPr id="725" name="直線コネクタ 724">
          <a:extLst>
            <a:ext uri="{FF2B5EF4-FFF2-40B4-BE49-F238E27FC236}">
              <a16:creationId xmlns:a16="http://schemas.microsoft.com/office/drawing/2014/main" id="{BB5CB069-9305-44C3-953E-56FD845E36A2}"/>
            </a:ext>
          </a:extLst>
        </xdr:cNvPr>
        <xdr:cNvCxnSpPr/>
      </xdr:nvCxnSpPr>
      <xdr:spPr>
        <a:xfrm flipV="1">
          <a:off x="21323300" y="14037563"/>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126746</xdr:rowOff>
    </xdr:from>
    <xdr:to>
      <xdr:col>107</xdr:col>
      <xdr:colOff>101600</xdr:colOff>
      <xdr:row>82</xdr:row>
      <xdr:rowOff>56896</xdr:rowOff>
    </xdr:to>
    <xdr:sp macro="" textlink="">
      <xdr:nvSpPr>
        <xdr:cNvPr id="726" name="楕円 725">
          <a:extLst>
            <a:ext uri="{FF2B5EF4-FFF2-40B4-BE49-F238E27FC236}">
              <a16:creationId xmlns:a16="http://schemas.microsoft.com/office/drawing/2014/main" id="{292AB388-4EC0-4202-8614-1B51A9B3FAF3}"/>
            </a:ext>
          </a:extLst>
        </xdr:cNvPr>
        <xdr:cNvSpPr/>
      </xdr:nvSpPr>
      <xdr:spPr>
        <a:xfrm>
          <a:off x="20383500" y="1401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168402</xdr:rowOff>
    </xdr:from>
    <xdr:to>
      <xdr:col>111</xdr:col>
      <xdr:colOff>177800</xdr:colOff>
      <xdr:row>82</xdr:row>
      <xdr:rowOff>6096</xdr:rowOff>
    </xdr:to>
    <xdr:cxnSp macro="">
      <xdr:nvCxnSpPr>
        <xdr:cNvPr id="727" name="直線コネクタ 726">
          <a:extLst>
            <a:ext uri="{FF2B5EF4-FFF2-40B4-BE49-F238E27FC236}">
              <a16:creationId xmlns:a16="http://schemas.microsoft.com/office/drawing/2014/main" id="{5FD98F2D-E44D-4868-8867-BDCFDAEEA606}"/>
            </a:ext>
          </a:extLst>
        </xdr:cNvPr>
        <xdr:cNvCxnSpPr/>
      </xdr:nvCxnSpPr>
      <xdr:spPr>
        <a:xfrm flipV="1">
          <a:off x="20434300" y="140558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147320</xdr:rowOff>
    </xdr:from>
    <xdr:to>
      <xdr:col>102</xdr:col>
      <xdr:colOff>165100</xdr:colOff>
      <xdr:row>83</xdr:row>
      <xdr:rowOff>77470</xdr:rowOff>
    </xdr:to>
    <xdr:sp macro="" textlink="">
      <xdr:nvSpPr>
        <xdr:cNvPr id="728" name="楕円 727">
          <a:extLst>
            <a:ext uri="{FF2B5EF4-FFF2-40B4-BE49-F238E27FC236}">
              <a16:creationId xmlns:a16="http://schemas.microsoft.com/office/drawing/2014/main" id="{15A4EED6-879D-4C27-B461-8BC64049D920}"/>
            </a:ext>
          </a:extLst>
        </xdr:cNvPr>
        <xdr:cNvSpPr/>
      </xdr:nvSpPr>
      <xdr:spPr>
        <a:xfrm>
          <a:off x="19494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6096</xdr:rowOff>
    </xdr:from>
    <xdr:to>
      <xdr:col>107</xdr:col>
      <xdr:colOff>50800</xdr:colOff>
      <xdr:row>83</xdr:row>
      <xdr:rowOff>26670</xdr:rowOff>
    </xdr:to>
    <xdr:cxnSp macro="">
      <xdr:nvCxnSpPr>
        <xdr:cNvPr id="729" name="直線コネクタ 728">
          <a:extLst>
            <a:ext uri="{FF2B5EF4-FFF2-40B4-BE49-F238E27FC236}">
              <a16:creationId xmlns:a16="http://schemas.microsoft.com/office/drawing/2014/main" id="{B997AED0-3B45-4709-BAB1-0DEB5612FB06}"/>
            </a:ext>
          </a:extLst>
        </xdr:cNvPr>
        <xdr:cNvCxnSpPr/>
      </xdr:nvCxnSpPr>
      <xdr:spPr>
        <a:xfrm flipV="1">
          <a:off x="19545300" y="14064996"/>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156463</xdr:rowOff>
    </xdr:from>
    <xdr:to>
      <xdr:col>98</xdr:col>
      <xdr:colOff>38100</xdr:colOff>
      <xdr:row>83</xdr:row>
      <xdr:rowOff>86613</xdr:rowOff>
    </xdr:to>
    <xdr:sp macro="" textlink="">
      <xdr:nvSpPr>
        <xdr:cNvPr id="730" name="楕円 729">
          <a:extLst>
            <a:ext uri="{FF2B5EF4-FFF2-40B4-BE49-F238E27FC236}">
              <a16:creationId xmlns:a16="http://schemas.microsoft.com/office/drawing/2014/main" id="{88E4CBAB-C6C4-4FF9-B6E4-BB6EDFEC3E53}"/>
            </a:ext>
          </a:extLst>
        </xdr:cNvPr>
        <xdr:cNvSpPr/>
      </xdr:nvSpPr>
      <xdr:spPr>
        <a:xfrm>
          <a:off x="18605500" y="14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26670</xdr:rowOff>
    </xdr:from>
    <xdr:to>
      <xdr:col>102</xdr:col>
      <xdr:colOff>114300</xdr:colOff>
      <xdr:row>83</xdr:row>
      <xdr:rowOff>35813</xdr:rowOff>
    </xdr:to>
    <xdr:cxnSp macro="">
      <xdr:nvCxnSpPr>
        <xdr:cNvPr id="731" name="直線コネクタ 730">
          <a:extLst>
            <a:ext uri="{FF2B5EF4-FFF2-40B4-BE49-F238E27FC236}">
              <a16:creationId xmlns:a16="http://schemas.microsoft.com/office/drawing/2014/main" id="{4CB24B48-F448-4C95-A2C2-E8CB75B93102}"/>
            </a:ext>
          </a:extLst>
        </xdr:cNvPr>
        <xdr:cNvCxnSpPr/>
      </xdr:nvCxnSpPr>
      <xdr:spPr>
        <a:xfrm flipV="1">
          <a:off x="18656300" y="142570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38879</xdr:rowOff>
    </xdr:from>
    <xdr:ext cx="469744" cy="259045"/>
    <xdr:sp macro="" textlink="">
      <xdr:nvSpPr>
        <xdr:cNvPr id="732" name="n_1aveValue【児童館】&#10;一人当たり面積">
          <a:extLst>
            <a:ext uri="{FF2B5EF4-FFF2-40B4-BE49-F238E27FC236}">
              <a16:creationId xmlns:a16="http://schemas.microsoft.com/office/drawing/2014/main" id="{045ED7BA-0022-46B7-B3D4-8C0548F3DDAE}"/>
            </a:ext>
          </a:extLst>
        </xdr:cNvPr>
        <xdr:cNvSpPr txBox="1"/>
      </xdr:nvSpPr>
      <xdr:spPr>
        <a:xfrm>
          <a:off x="210757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57166</xdr:rowOff>
    </xdr:from>
    <xdr:ext cx="469744" cy="259045"/>
    <xdr:sp macro="" textlink="">
      <xdr:nvSpPr>
        <xdr:cNvPr id="733" name="n_2aveValue【児童館】&#10;一人当たり面積">
          <a:extLst>
            <a:ext uri="{FF2B5EF4-FFF2-40B4-BE49-F238E27FC236}">
              <a16:creationId xmlns:a16="http://schemas.microsoft.com/office/drawing/2014/main" id="{366A10A2-7727-41C0-93BD-1E1503D6EAD9}"/>
            </a:ext>
          </a:extLst>
        </xdr:cNvPr>
        <xdr:cNvSpPr txBox="1"/>
      </xdr:nvSpPr>
      <xdr:spPr>
        <a:xfrm>
          <a:off x="20199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66312</xdr:rowOff>
    </xdr:from>
    <xdr:ext cx="469744" cy="259045"/>
    <xdr:sp macro="" textlink="">
      <xdr:nvSpPr>
        <xdr:cNvPr id="734" name="n_3aveValue【児童館】&#10;一人当たり面積">
          <a:extLst>
            <a:ext uri="{FF2B5EF4-FFF2-40B4-BE49-F238E27FC236}">
              <a16:creationId xmlns:a16="http://schemas.microsoft.com/office/drawing/2014/main" id="{029CDDFF-D25F-4D53-A7DB-22F1B6BD11A4}"/>
            </a:ext>
          </a:extLst>
        </xdr:cNvPr>
        <xdr:cNvSpPr txBox="1"/>
      </xdr:nvSpPr>
      <xdr:spPr>
        <a:xfrm>
          <a:off x="193104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57166</xdr:rowOff>
    </xdr:from>
    <xdr:ext cx="469744" cy="259045"/>
    <xdr:sp macro="" textlink="">
      <xdr:nvSpPr>
        <xdr:cNvPr id="735" name="n_4aveValue【児童館】&#10;一人当たり面積">
          <a:extLst>
            <a:ext uri="{FF2B5EF4-FFF2-40B4-BE49-F238E27FC236}">
              <a16:creationId xmlns:a16="http://schemas.microsoft.com/office/drawing/2014/main" id="{0AFB644D-D14D-4263-9895-F146A3AD2B6B}"/>
            </a:ext>
          </a:extLst>
        </xdr:cNvPr>
        <xdr:cNvSpPr txBox="1"/>
      </xdr:nvSpPr>
      <xdr:spPr>
        <a:xfrm>
          <a:off x="18421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64279</xdr:rowOff>
    </xdr:from>
    <xdr:ext cx="469744" cy="259045"/>
    <xdr:sp macro="" textlink="">
      <xdr:nvSpPr>
        <xdr:cNvPr id="736" name="n_1mainValue【児童館】&#10;一人当たり面積">
          <a:extLst>
            <a:ext uri="{FF2B5EF4-FFF2-40B4-BE49-F238E27FC236}">
              <a16:creationId xmlns:a16="http://schemas.microsoft.com/office/drawing/2014/main" id="{8E6B7DCE-15E5-4B1D-8C07-8211DAF72C61}"/>
            </a:ext>
          </a:extLst>
        </xdr:cNvPr>
        <xdr:cNvSpPr txBox="1"/>
      </xdr:nvSpPr>
      <xdr:spPr>
        <a:xfrm>
          <a:off x="21075727" y="1378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73423</xdr:rowOff>
    </xdr:from>
    <xdr:ext cx="469744" cy="259045"/>
    <xdr:sp macro="" textlink="">
      <xdr:nvSpPr>
        <xdr:cNvPr id="737" name="n_2mainValue【児童館】&#10;一人当たり面積">
          <a:extLst>
            <a:ext uri="{FF2B5EF4-FFF2-40B4-BE49-F238E27FC236}">
              <a16:creationId xmlns:a16="http://schemas.microsoft.com/office/drawing/2014/main" id="{BFF5AA27-1A10-44DC-A672-5DA199DE8121}"/>
            </a:ext>
          </a:extLst>
        </xdr:cNvPr>
        <xdr:cNvSpPr txBox="1"/>
      </xdr:nvSpPr>
      <xdr:spPr>
        <a:xfrm>
          <a:off x="20199427" y="1378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93997</xdr:rowOff>
    </xdr:from>
    <xdr:ext cx="469744" cy="259045"/>
    <xdr:sp macro="" textlink="">
      <xdr:nvSpPr>
        <xdr:cNvPr id="738" name="n_3mainValue【児童館】&#10;一人当たり面積">
          <a:extLst>
            <a:ext uri="{FF2B5EF4-FFF2-40B4-BE49-F238E27FC236}">
              <a16:creationId xmlns:a16="http://schemas.microsoft.com/office/drawing/2014/main" id="{C194506C-4957-4985-BB1A-959BB390434B}"/>
            </a:ext>
          </a:extLst>
        </xdr:cNvPr>
        <xdr:cNvSpPr txBox="1"/>
      </xdr:nvSpPr>
      <xdr:spPr>
        <a:xfrm>
          <a:off x="19310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103140</xdr:rowOff>
    </xdr:from>
    <xdr:ext cx="469744" cy="259045"/>
    <xdr:sp macro="" textlink="">
      <xdr:nvSpPr>
        <xdr:cNvPr id="739" name="n_4mainValue【児童館】&#10;一人当たり面積">
          <a:extLst>
            <a:ext uri="{FF2B5EF4-FFF2-40B4-BE49-F238E27FC236}">
              <a16:creationId xmlns:a16="http://schemas.microsoft.com/office/drawing/2014/main" id="{DAC72CBE-12BD-4EEC-B4CB-D99FD8F335BB}"/>
            </a:ext>
          </a:extLst>
        </xdr:cNvPr>
        <xdr:cNvSpPr txBox="1"/>
      </xdr:nvSpPr>
      <xdr:spPr>
        <a:xfrm>
          <a:off x="184214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43027F1E-0CB2-45C9-A229-F9081D31B6A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2FB36BE3-9E48-48FC-B878-DB65DA98FAC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2CE18360-C5B9-4F38-9D4E-38D2F86BC21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9344F8BF-8148-4C6A-8E0B-B91B6770322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F5B5A071-7A77-4ED2-B863-E796D82EAF3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5FEF3B2A-CF0D-4DBA-AC3C-FD79F081CF7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A697AC2F-D06C-44AE-AA53-59FAA532F04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57107368-4A7D-414A-827D-BD1DCF7B19C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52D157FB-56DF-4662-B25A-47F01499663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84779F05-B272-4D29-8A35-2ACC1102C20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3C8F7AA9-0ADC-4848-B881-483B419493D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1" name="直線コネクタ 750">
          <a:extLst>
            <a:ext uri="{FF2B5EF4-FFF2-40B4-BE49-F238E27FC236}">
              <a16:creationId xmlns:a16="http://schemas.microsoft.com/office/drawing/2014/main" id="{2AB1C28F-C376-493D-A154-14AE644511B5}"/>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2" name="テキスト ボックス 751">
          <a:extLst>
            <a:ext uri="{FF2B5EF4-FFF2-40B4-BE49-F238E27FC236}">
              <a16:creationId xmlns:a16="http://schemas.microsoft.com/office/drawing/2014/main" id="{FFE83690-EC28-45D4-9F20-4C6255ED600B}"/>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3" name="直線コネクタ 752">
          <a:extLst>
            <a:ext uri="{FF2B5EF4-FFF2-40B4-BE49-F238E27FC236}">
              <a16:creationId xmlns:a16="http://schemas.microsoft.com/office/drawing/2014/main" id="{4F77D3A8-85D7-46E2-A2AF-7FA000E46129}"/>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4" name="テキスト ボックス 753">
          <a:extLst>
            <a:ext uri="{FF2B5EF4-FFF2-40B4-BE49-F238E27FC236}">
              <a16:creationId xmlns:a16="http://schemas.microsoft.com/office/drawing/2014/main" id="{99C8D003-F3D9-49C0-9CF7-0F0068E86C07}"/>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5" name="直線コネクタ 754">
          <a:extLst>
            <a:ext uri="{FF2B5EF4-FFF2-40B4-BE49-F238E27FC236}">
              <a16:creationId xmlns:a16="http://schemas.microsoft.com/office/drawing/2014/main" id="{0098F174-2E35-4552-9208-4A627AFF1D1E}"/>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6" name="テキスト ボックス 755">
          <a:extLst>
            <a:ext uri="{FF2B5EF4-FFF2-40B4-BE49-F238E27FC236}">
              <a16:creationId xmlns:a16="http://schemas.microsoft.com/office/drawing/2014/main" id="{539A3753-69B4-4321-A91C-9E5403EA54C7}"/>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7" name="直線コネクタ 756">
          <a:extLst>
            <a:ext uri="{FF2B5EF4-FFF2-40B4-BE49-F238E27FC236}">
              <a16:creationId xmlns:a16="http://schemas.microsoft.com/office/drawing/2014/main" id="{B3BD104A-1B3A-4DE0-8416-A88D90E24D0B}"/>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8" name="テキスト ボックス 757">
          <a:extLst>
            <a:ext uri="{FF2B5EF4-FFF2-40B4-BE49-F238E27FC236}">
              <a16:creationId xmlns:a16="http://schemas.microsoft.com/office/drawing/2014/main" id="{78F6DBED-BD62-462A-BFE1-8242A3DDF12F}"/>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9" name="直線コネクタ 758">
          <a:extLst>
            <a:ext uri="{FF2B5EF4-FFF2-40B4-BE49-F238E27FC236}">
              <a16:creationId xmlns:a16="http://schemas.microsoft.com/office/drawing/2014/main" id="{ACF2661E-5B8B-44CF-8701-67276D16CCC7}"/>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60" name="テキスト ボックス 759">
          <a:extLst>
            <a:ext uri="{FF2B5EF4-FFF2-40B4-BE49-F238E27FC236}">
              <a16:creationId xmlns:a16="http://schemas.microsoft.com/office/drawing/2014/main" id="{9C58489E-5D0B-4BA4-8BBE-452AE284DF98}"/>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a:extLst>
            <a:ext uri="{FF2B5EF4-FFF2-40B4-BE49-F238E27FC236}">
              <a16:creationId xmlns:a16="http://schemas.microsoft.com/office/drawing/2014/main" id="{E1E59165-C59E-41F5-A273-461EAC3DBF6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a:extLst>
            <a:ext uri="{FF2B5EF4-FFF2-40B4-BE49-F238E27FC236}">
              <a16:creationId xmlns:a16="http://schemas.microsoft.com/office/drawing/2014/main" id="{FEDF5323-D15A-4EF9-8BE5-0ED31C25C73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3" name="直線コネクタ 762">
          <a:extLst>
            <a:ext uri="{FF2B5EF4-FFF2-40B4-BE49-F238E27FC236}">
              <a16:creationId xmlns:a16="http://schemas.microsoft.com/office/drawing/2014/main" id="{BE4E1FF5-2693-499B-A6D3-2E07A84449F9}"/>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4" name="【公民館】&#10;有形固定資産減価償却率最小値テキスト">
          <a:extLst>
            <a:ext uri="{FF2B5EF4-FFF2-40B4-BE49-F238E27FC236}">
              <a16:creationId xmlns:a16="http://schemas.microsoft.com/office/drawing/2014/main" id="{A59353FC-BF10-40F6-B40D-73E36D677E99}"/>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5" name="直線コネクタ 764">
          <a:extLst>
            <a:ext uri="{FF2B5EF4-FFF2-40B4-BE49-F238E27FC236}">
              <a16:creationId xmlns:a16="http://schemas.microsoft.com/office/drawing/2014/main" id="{E6AD9A9A-FCAE-4230-BA1A-F4556EBD68AA}"/>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6" name="【公民館】&#10;有形固定資産減価償却率最大値テキスト">
          <a:extLst>
            <a:ext uri="{FF2B5EF4-FFF2-40B4-BE49-F238E27FC236}">
              <a16:creationId xmlns:a16="http://schemas.microsoft.com/office/drawing/2014/main" id="{C422E6CC-2BE9-4849-8296-C747AC6C5099}"/>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7" name="直線コネクタ 766">
          <a:extLst>
            <a:ext uri="{FF2B5EF4-FFF2-40B4-BE49-F238E27FC236}">
              <a16:creationId xmlns:a16="http://schemas.microsoft.com/office/drawing/2014/main" id="{B50512B2-4BA1-48CE-A15E-8156933440AE}"/>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106697</xdr:rowOff>
    </xdr:from>
    <xdr:ext cx="405111" cy="259045"/>
    <xdr:sp macro="" textlink="">
      <xdr:nvSpPr>
        <xdr:cNvPr id="768" name="【公民館】&#10;有形固定資産減価償却率平均値テキスト">
          <a:extLst>
            <a:ext uri="{FF2B5EF4-FFF2-40B4-BE49-F238E27FC236}">
              <a16:creationId xmlns:a16="http://schemas.microsoft.com/office/drawing/2014/main" id="{646CC370-0908-49EA-9493-F05261726348}"/>
            </a:ext>
          </a:extLst>
        </xdr:cNvPr>
        <xdr:cNvSpPr txBox="1"/>
      </xdr:nvSpPr>
      <xdr:spPr>
        <a:xfrm>
          <a:off x="16357600" y="1776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83820</xdr:rowOff>
    </xdr:from>
    <xdr:to>
      <xdr:col>85</xdr:col>
      <xdr:colOff>177800</xdr:colOff>
      <xdr:row>105</xdr:row>
      <xdr:rowOff>13970</xdr:rowOff>
    </xdr:to>
    <xdr:sp macro="" textlink="">
      <xdr:nvSpPr>
        <xdr:cNvPr id="769" name="フローチャート: 判断 768">
          <a:extLst>
            <a:ext uri="{FF2B5EF4-FFF2-40B4-BE49-F238E27FC236}">
              <a16:creationId xmlns:a16="http://schemas.microsoft.com/office/drawing/2014/main" id="{299E1F18-C532-480E-9E12-2A1FFB45BFB5}"/>
            </a:ext>
          </a:extLst>
        </xdr:cNvPr>
        <xdr:cNvSpPr/>
      </xdr:nvSpPr>
      <xdr:spPr>
        <a:xfrm>
          <a:off x="16268700" y="1791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107950</xdr:rowOff>
    </xdr:from>
    <xdr:to>
      <xdr:col>81</xdr:col>
      <xdr:colOff>101600</xdr:colOff>
      <xdr:row>105</xdr:row>
      <xdr:rowOff>38100</xdr:rowOff>
    </xdr:to>
    <xdr:sp macro="" textlink="">
      <xdr:nvSpPr>
        <xdr:cNvPr id="770" name="フローチャート: 判断 769">
          <a:extLst>
            <a:ext uri="{FF2B5EF4-FFF2-40B4-BE49-F238E27FC236}">
              <a16:creationId xmlns:a16="http://schemas.microsoft.com/office/drawing/2014/main" id="{21527533-0B36-473E-90CA-F70EE298429C}"/>
            </a:ext>
          </a:extLst>
        </xdr:cNvPr>
        <xdr:cNvSpPr/>
      </xdr:nvSpPr>
      <xdr:spPr>
        <a:xfrm>
          <a:off x="15430500" y="1793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771" name="フローチャート: 判断 770">
          <a:extLst>
            <a:ext uri="{FF2B5EF4-FFF2-40B4-BE49-F238E27FC236}">
              <a16:creationId xmlns:a16="http://schemas.microsoft.com/office/drawing/2014/main" id="{CA819CFB-1EEE-495B-A4CF-8167CBD3ABAC}"/>
            </a:ext>
          </a:extLst>
        </xdr:cNvPr>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130811</xdr:rowOff>
    </xdr:from>
    <xdr:to>
      <xdr:col>72</xdr:col>
      <xdr:colOff>38100</xdr:colOff>
      <xdr:row>105</xdr:row>
      <xdr:rowOff>60961</xdr:rowOff>
    </xdr:to>
    <xdr:sp macro="" textlink="">
      <xdr:nvSpPr>
        <xdr:cNvPr id="772" name="フローチャート: 判断 771">
          <a:extLst>
            <a:ext uri="{FF2B5EF4-FFF2-40B4-BE49-F238E27FC236}">
              <a16:creationId xmlns:a16="http://schemas.microsoft.com/office/drawing/2014/main" id="{E09262DF-CE88-4E4B-AAD4-6BE244617AA5}"/>
            </a:ext>
          </a:extLst>
        </xdr:cNvPr>
        <xdr:cNvSpPr/>
      </xdr:nvSpPr>
      <xdr:spPr>
        <a:xfrm>
          <a:off x="13652500" y="17961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137161</xdr:rowOff>
    </xdr:from>
    <xdr:to>
      <xdr:col>67</xdr:col>
      <xdr:colOff>101600</xdr:colOff>
      <xdr:row>105</xdr:row>
      <xdr:rowOff>67311</xdr:rowOff>
    </xdr:to>
    <xdr:sp macro="" textlink="">
      <xdr:nvSpPr>
        <xdr:cNvPr id="773" name="フローチャート: 判断 772">
          <a:extLst>
            <a:ext uri="{FF2B5EF4-FFF2-40B4-BE49-F238E27FC236}">
              <a16:creationId xmlns:a16="http://schemas.microsoft.com/office/drawing/2014/main" id="{B21043D7-648E-4D92-96A9-109D3333041C}"/>
            </a:ext>
          </a:extLst>
        </xdr:cNvPr>
        <xdr:cNvSpPr/>
      </xdr:nvSpPr>
      <xdr:spPr>
        <a:xfrm>
          <a:off x="12763500" y="1796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76D25058-46BA-4952-B486-377363C4F76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B252F058-5A88-4AA7-994B-174E4DF9552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F1BBE7E2-ED32-4EB2-8830-DD6330A9A40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4C2BD4F1-2DE3-4515-936B-4CADCBAD226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6466CF52-14BE-406F-8954-594B82CB360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161289</xdr:rowOff>
    </xdr:from>
    <xdr:to>
      <xdr:col>85</xdr:col>
      <xdr:colOff>177800</xdr:colOff>
      <xdr:row>106</xdr:row>
      <xdr:rowOff>91439</xdr:rowOff>
    </xdr:to>
    <xdr:sp macro="" textlink="">
      <xdr:nvSpPr>
        <xdr:cNvPr id="779" name="楕円 778">
          <a:extLst>
            <a:ext uri="{FF2B5EF4-FFF2-40B4-BE49-F238E27FC236}">
              <a16:creationId xmlns:a16="http://schemas.microsoft.com/office/drawing/2014/main" id="{394DDD8A-308A-4549-B7C1-AF593054AE55}"/>
            </a:ext>
          </a:extLst>
        </xdr:cNvPr>
        <xdr:cNvSpPr/>
      </xdr:nvSpPr>
      <xdr:spPr>
        <a:xfrm>
          <a:off x="16268700" y="1816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139716</xdr:rowOff>
    </xdr:from>
    <xdr:ext cx="405111" cy="259045"/>
    <xdr:sp macro="" textlink="">
      <xdr:nvSpPr>
        <xdr:cNvPr id="780" name="【公民館】&#10;有形固定資産減価償却率該当値テキスト">
          <a:extLst>
            <a:ext uri="{FF2B5EF4-FFF2-40B4-BE49-F238E27FC236}">
              <a16:creationId xmlns:a16="http://schemas.microsoft.com/office/drawing/2014/main" id="{6D67DE26-D36A-418D-B468-0E3D062C5A52}"/>
            </a:ext>
          </a:extLst>
        </xdr:cNvPr>
        <xdr:cNvSpPr txBox="1"/>
      </xdr:nvSpPr>
      <xdr:spPr>
        <a:xfrm>
          <a:off x="16357600" y="1814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139700</xdr:rowOff>
    </xdr:from>
    <xdr:to>
      <xdr:col>81</xdr:col>
      <xdr:colOff>101600</xdr:colOff>
      <xdr:row>106</xdr:row>
      <xdr:rowOff>69850</xdr:rowOff>
    </xdr:to>
    <xdr:sp macro="" textlink="">
      <xdr:nvSpPr>
        <xdr:cNvPr id="781" name="楕円 780">
          <a:extLst>
            <a:ext uri="{FF2B5EF4-FFF2-40B4-BE49-F238E27FC236}">
              <a16:creationId xmlns:a16="http://schemas.microsoft.com/office/drawing/2014/main" id="{08D05BF7-BFDD-47D2-9CD0-B545E13AA4B6}"/>
            </a:ext>
          </a:extLst>
        </xdr:cNvPr>
        <xdr:cNvSpPr/>
      </xdr:nvSpPr>
      <xdr:spPr>
        <a:xfrm>
          <a:off x="15430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19050</xdr:rowOff>
    </xdr:from>
    <xdr:to>
      <xdr:col>85</xdr:col>
      <xdr:colOff>127000</xdr:colOff>
      <xdr:row>106</xdr:row>
      <xdr:rowOff>40639</xdr:rowOff>
    </xdr:to>
    <xdr:cxnSp macro="">
      <xdr:nvCxnSpPr>
        <xdr:cNvPr id="782" name="直線コネクタ 781">
          <a:extLst>
            <a:ext uri="{FF2B5EF4-FFF2-40B4-BE49-F238E27FC236}">
              <a16:creationId xmlns:a16="http://schemas.microsoft.com/office/drawing/2014/main" id="{2F4E8C0F-56AB-48FA-A5CC-FD6CA5A8AEE7}"/>
            </a:ext>
          </a:extLst>
        </xdr:cNvPr>
        <xdr:cNvCxnSpPr/>
      </xdr:nvCxnSpPr>
      <xdr:spPr>
        <a:xfrm>
          <a:off x="15481300" y="18192750"/>
          <a:ext cx="8382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118111</xdr:rowOff>
    </xdr:from>
    <xdr:to>
      <xdr:col>76</xdr:col>
      <xdr:colOff>165100</xdr:colOff>
      <xdr:row>106</xdr:row>
      <xdr:rowOff>48261</xdr:rowOff>
    </xdr:to>
    <xdr:sp macro="" textlink="">
      <xdr:nvSpPr>
        <xdr:cNvPr id="783" name="楕円 782">
          <a:extLst>
            <a:ext uri="{FF2B5EF4-FFF2-40B4-BE49-F238E27FC236}">
              <a16:creationId xmlns:a16="http://schemas.microsoft.com/office/drawing/2014/main" id="{7759C60A-E1EF-4C93-98FA-779DD13E85BA}"/>
            </a:ext>
          </a:extLst>
        </xdr:cNvPr>
        <xdr:cNvSpPr/>
      </xdr:nvSpPr>
      <xdr:spPr>
        <a:xfrm>
          <a:off x="14541500" y="1812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168911</xdr:rowOff>
    </xdr:from>
    <xdr:to>
      <xdr:col>81</xdr:col>
      <xdr:colOff>50800</xdr:colOff>
      <xdr:row>106</xdr:row>
      <xdr:rowOff>19050</xdr:rowOff>
    </xdr:to>
    <xdr:cxnSp macro="">
      <xdr:nvCxnSpPr>
        <xdr:cNvPr id="784" name="直線コネクタ 783">
          <a:extLst>
            <a:ext uri="{FF2B5EF4-FFF2-40B4-BE49-F238E27FC236}">
              <a16:creationId xmlns:a16="http://schemas.microsoft.com/office/drawing/2014/main" id="{74054053-2A58-4E1E-A097-9D1BE3392A70}"/>
            </a:ext>
          </a:extLst>
        </xdr:cNvPr>
        <xdr:cNvCxnSpPr/>
      </xdr:nvCxnSpPr>
      <xdr:spPr>
        <a:xfrm>
          <a:off x="14592300" y="18171161"/>
          <a:ext cx="889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785" name="楕円 784">
          <a:extLst>
            <a:ext uri="{FF2B5EF4-FFF2-40B4-BE49-F238E27FC236}">
              <a16:creationId xmlns:a16="http://schemas.microsoft.com/office/drawing/2014/main" id="{1062ECE9-3F69-4A13-987F-208C50999AA0}"/>
            </a:ext>
          </a:extLst>
        </xdr:cNvPr>
        <xdr:cNvSpPr/>
      </xdr:nvSpPr>
      <xdr:spPr>
        <a:xfrm>
          <a:off x="13652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133350</xdr:rowOff>
    </xdr:from>
    <xdr:to>
      <xdr:col>76</xdr:col>
      <xdr:colOff>114300</xdr:colOff>
      <xdr:row>105</xdr:row>
      <xdr:rowOff>168911</xdr:rowOff>
    </xdr:to>
    <xdr:cxnSp macro="">
      <xdr:nvCxnSpPr>
        <xdr:cNvPr id="786" name="直線コネクタ 785">
          <a:extLst>
            <a:ext uri="{FF2B5EF4-FFF2-40B4-BE49-F238E27FC236}">
              <a16:creationId xmlns:a16="http://schemas.microsoft.com/office/drawing/2014/main" id="{5D75851B-D37F-4EE2-A9E3-76DEC0D29A14}"/>
            </a:ext>
          </a:extLst>
        </xdr:cNvPr>
        <xdr:cNvCxnSpPr/>
      </xdr:nvCxnSpPr>
      <xdr:spPr>
        <a:xfrm>
          <a:off x="13703300" y="17964150"/>
          <a:ext cx="889000" cy="20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62230</xdr:rowOff>
    </xdr:from>
    <xdr:to>
      <xdr:col>67</xdr:col>
      <xdr:colOff>101600</xdr:colOff>
      <xdr:row>104</xdr:row>
      <xdr:rowOff>163830</xdr:rowOff>
    </xdr:to>
    <xdr:sp macro="" textlink="">
      <xdr:nvSpPr>
        <xdr:cNvPr id="787" name="楕円 786">
          <a:extLst>
            <a:ext uri="{FF2B5EF4-FFF2-40B4-BE49-F238E27FC236}">
              <a16:creationId xmlns:a16="http://schemas.microsoft.com/office/drawing/2014/main" id="{6795D2A2-2600-420A-9ABC-9D913021482B}"/>
            </a:ext>
          </a:extLst>
        </xdr:cNvPr>
        <xdr:cNvSpPr/>
      </xdr:nvSpPr>
      <xdr:spPr>
        <a:xfrm>
          <a:off x="12763500" y="1789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113030</xdr:rowOff>
    </xdr:from>
    <xdr:to>
      <xdr:col>71</xdr:col>
      <xdr:colOff>177800</xdr:colOff>
      <xdr:row>104</xdr:row>
      <xdr:rowOff>133350</xdr:rowOff>
    </xdr:to>
    <xdr:cxnSp macro="">
      <xdr:nvCxnSpPr>
        <xdr:cNvPr id="788" name="直線コネクタ 787">
          <a:extLst>
            <a:ext uri="{FF2B5EF4-FFF2-40B4-BE49-F238E27FC236}">
              <a16:creationId xmlns:a16="http://schemas.microsoft.com/office/drawing/2014/main" id="{458793C3-3FDF-4BDE-85E2-775897066FBE}"/>
            </a:ext>
          </a:extLst>
        </xdr:cNvPr>
        <xdr:cNvCxnSpPr/>
      </xdr:nvCxnSpPr>
      <xdr:spPr>
        <a:xfrm>
          <a:off x="12814300" y="1794383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54627</xdr:rowOff>
    </xdr:from>
    <xdr:ext cx="405111" cy="259045"/>
    <xdr:sp macro="" textlink="">
      <xdr:nvSpPr>
        <xdr:cNvPr id="789" name="n_1aveValue【公民館】&#10;有形固定資産減価償却率">
          <a:extLst>
            <a:ext uri="{FF2B5EF4-FFF2-40B4-BE49-F238E27FC236}">
              <a16:creationId xmlns:a16="http://schemas.microsoft.com/office/drawing/2014/main" id="{1A7A0F39-4202-44D0-91B0-24DC3EF6CAED}"/>
            </a:ext>
          </a:extLst>
        </xdr:cNvPr>
        <xdr:cNvSpPr txBox="1"/>
      </xdr:nvSpPr>
      <xdr:spPr>
        <a:xfrm>
          <a:off x="15266044" y="1771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44466</xdr:rowOff>
    </xdr:from>
    <xdr:ext cx="405111" cy="259045"/>
    <xdr:sp macro="" textlink="">
      <xdr:nvSpPr>
        <xdr:cNvPr id="790" name="n_2aveValue【公民館】&#10;有形固定資産減価償却率">
          <a:extLst>
            <a:ext uri="{FF2B5EF4-FFF2-40B4-BE49-F238E27FC236}">
              <a16:creationId xmlns:a16="http://schemas.microsoft.com/office/drawing/2014/main" id="{A56B79BB-C05D-46A2-B741-8D314E2EEA37}"/>
            </a:ext>
          </a:extLst>
        </xdr:cNvPr>
        <xdr:cNvSpPr txBox="1"/>
      </xdr:nvSpPr>
      <xdr:spPr>
        <a:xfrm>
          <a:off x="14389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52088</xdr:rowOff>
    </xdr:from>
    <xdr:ext cx="405111" cy="259045"/>
    <xdr:sp macro="" textlink="">
      <xdr:nvSpPr>
        <xdr:cNvPr id="791" name="n_3aveValue【公民館】&#10;有形固定資産減価償却率">
          <a:extLst>
            <a:ext uri="{FF2B5EF4-FFF2-40B4-BE49-F238E27FC236}">
              <a16:creationId xmlns:a16="http://schemas.microsoft.com/office/drawing/2014/main" id="{B7881E22-2385-4F4D-9118-98543773465F}"/>
            </a:ext>
          </a:extLst>
        </xdr:cNvPr>
        <xdr:cNvSpPr txBox="1"/>
      </xdr:nvSpPr>
      <xdr:spPr>
        <a:xfrm>
          <a:off x="13500744" y="18054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58438</xdr:rowOff>
    </xdr:from>
    <xdr:ext cx="405111" cy="259045"/>
    <xdr:sp macro="" textlink="">
      <xdr:nvSpPr>
        <xdr:cNvPr id="792" name="n_4aveValue【公民館】&#10;有形固定資産減価償却率">
          <a:extLst>
            <a:ext uri="{FF2B5EF4-FFF2-40B4-BE49-F238E27FC236}">
              <a16:creationId xmlns:a16="http://schemas.microsoft.com/office/drawing/2014/main" id="{11C81833-6D99-4309-8EC2-9BB69869B8EA}"/>
            </a:ext>
          </a:extLst>
        </xdr:cNvPr>
        <xdr:cNvSpPr txBox="1"/>
      </xdr:nvSpPr>
      <xdr:spPr>
        <a:xfrm>
          <a:off x="12611744" y="18060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60977</xdr:rowOff>
    </xdr:from>
    <xdr:ext cx="405111" cy="259045"/>
    <xdr:sp macro="" textlink="">
      <xdr:nvSpPr>
        <xdr:cNvPr id="793" name="n_1mainValue【公民館】&#10;有形固定資産減価償却率">
          <a:extLst>
            <a:ext uri="{FF2B5EF4-FFF2-40B4-BE49-F238E27FC236}">
              <a16:creationId xmlns:a16="http://schemas.microsoft.com/office/drawing/2014/main" id="{34D2065C-ACB5-4D70-926B-5F9DE990C7C8}"/>
            </a:ext>
          </a:extLst>
        </xdr:cNvPr>
        <xdr:cNvSpPr txBox="1"/>
      </xdr:nvSpPr>
      <xdr:spPr>
        <a:xfrm>
          <a:off x="15266044"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39388</xdr:rowOff>
    </xdr:from>
    <xdr:ext cx="405111" cy="259045"/>
    <xdr:sp macro="" textlink="">
      <xdr:nvSpPr>
        <xdr:cNvPr id="794" name="n_2mainValue【公民館】&#10;有形固定資産減価償却率">
          <a:extLst>
            <a:ext uri="{FF2B5EF4-FFF2-40B4-BE49-F238E27FC236}">
              <a16:creationId xmlns:a16="http://schemas.microsoft.com/office/drawing/2014/main" id="{BD221424-DE90-45E4-AE97-AA14317E2F50}"/>
            </a:ext>
          </a:extLst>
        </xdr:cNvPr>
        <xdr:cNvSpPr txBox="1"/>
      </xdr:nvSpPr>
      <xdr:spPr>
        <a:xfrm>
          <a:off x="14389744" y="1821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795" name="n_3mainValue【公民館】&#10;有形固定資産減価償却率">
          <a:extLst>
            <a:ext uri="{FF2B5EF4-FFF2-40B4-BE49-F238E27FC236}">
              <a16:creationId xmlns:a16="http://schemas.microsoft.com/office/drawing/2014/main" id="{075CC7B7-4445-4C66-AC18-18A1FEA25789}"/>
            </a:ext>
          </a:extLst>
        </xdr:cNvPr>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8907</xdr:rowOff>
    </xdr:from>
    <xdr:ext cx="405111" cy="259045"/>
    <xdr:sp macro="" textlink="">
      <xdr:nvSpPr>
        <xdr:cNvPr id="796" name="n_4mainValue【公民館】&#10;有形固定資産減価償却率">
          <a:extLst>
            <a:ext uri="{FF2B5EF4-FFF2-40B4-BE49-F238E27FC236}">
              <a16:creationId xmlns:a16="http://schemas.microsoft.com/office/drawing/2014/main" id="{76EFD7AA-7CFD-4707-8916-12FBA6E48FC0}"/>
            </a:ext>
          </a:extLst>
        </xdr:cNvPr>
        <xdr:cNvSpPr txBox="1"/>
      </xdr:nvSpPr>
      <xdr:spPr>
        <a:xfrm>
          <a:off x="12611744" y="1766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a16="http://schemas.microsoft.com/office/drawing/2014/main" id="{D83F45D8-411D-463A-B3E2-B83A7EFA078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a16="http://schemas.microsoft.com/office/drawing/2014/main" id="{38135A30-4D5E-406D-88D9-5F6D8951D55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a16="http://schemas.microsoft.com/office/drawing/2014/main" id="{668E860E-CC8A-4C36-8347-F3A5E62743D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a16="http://schemas.microsoft.com/office/drawing/2014/main" id="{3385B3C3-53A4-42FA-B127-F66B39F81F5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a16="http://schemas.microsoft.com/office/drawing/2014/main" id="{11F4CEC4-DE7E-4F90-8C1F-8DEB148E082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a16="http://schemas.microsoft.com/office/drawing/2014/main" id="{EA2BB47B-AE6F-4643-8D06-AF8AAE5BA2A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a16="http://schemas.microsoft.com/office/drawing/2014/main" id="{AE79D3A2-1B12-4057-91FB-1974E800A4C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a16="http://schemas.microsoft.com/office/drawing/2014/main" id="{216FCFEE-9FFD-48F3-AA5E-7F0937167BD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a:extLst>
            <a:ext uri="{FF2B5EF4-FFF2-40B4-BE49-F238E27FC236}">
              <a16:creationId xmlns:a16="http://schemas.microsoft.com/office/drawing/2014/main" id="{80F746A2-46FC-4BFE-9858-012C703FAC8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a16="http://schemas.microsoft.com/office/drawing/2014/main" id="{6F461112-8C8D-4D71-BF85-D80FA190CAE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7" name="直線コネクタ 806">
          <a:extLst>
            <a:ext uri="{FF2B5EF4-FFF2-40B4-BE49-F238E27FC236}">
              <a16:creationId xmlns:a16="http://schemas.microsoft.com/office/drawing/2014/main" id="{913E5F54-57D9-4D73-9645-C8C194380E0A}"/>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8" name="テキスト ボックス 807">
          <a:extLst>
            <a:ext uri="{FF2B5EF4-FFF2-40B4-BE49-F238E27FC236}">
              <a16:creationId xmlns:a16="http://schemas.microsoft.com/office/drawing/2014/main" id="{ED90C4B0-9450-4ED7-A1E9-8E3757CF791B}"/>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9" name="直線コネクタ 808">
          <a:extLst>
            <a:ext uri="{FF2B5EF4-FFF2-40B4-BE49-F238E27FC236}">
              <a16:creationId xmlns:a16="http://schemas.microsoft.com/office/drawing/2014/main" id="{567A939E-7FBD-4B1C-B7A6-E9ABB1037861}"/>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0" name="テキスト ボックス 809">
          <a:extLst>
            <a:ext uri="{FF2B5EF4-FFF2-40B4-BE49-F238E27FC236}">
              <a16:creationId xmlns:a16="http://schemas.microsoft.com/office/drawing/2014/main" id="{20CE7E3B-0B5F-4376-9AFB-4AD6508380E5}"/>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1" name="直線コネクタ 810">
          <a:extLst>
            <a:ext uri="{FF2B5EF4-FFF2-40B4-BE49-F238E27FC236}">
              <a16:creationId xmlns:a16="http://schemas.microsoft.com/office/drawing/2014/main" id="{DBEA0EC7-F5CA-40FB-A0D6-2A37458B927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2" name="テキスト ボックス 811">
          <a:extLst>
            <a:ext uri="{FF2B5EF4-FFF2-40B4-BE49-F238E27FC236}">
              <a16:creationId xmlns:a16="http://schemas.microsoft.com/office/drawing/2014/main" id="{F1E38106-C90B-4FB0-9E72-DC84BF5A33E4}"/>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3" name="直線コネクタ 812">
          <a:extLst>
            <a:ext uri="{FF2B5EF4-FFF2-40B4-BE49-F238E27FC236}">
              <a16:creationId xmlns:a16="http://schemas.microsoft.com/office/drawing/2014/main" id="{B46DDC29-08E9-407F-8D0D-2ABAF304CF84}"/>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4" name="テキスト ボックス 813">
          <a:extLst>
            <a:ext uri="{FF2B5EF4-FFF2-40B4-BE49-F238E27FC236}">
              <a16:creationId xmlns:a16="http://schemas.microsoft.com/office/drawing/2014/main" id="{3BAE7CA6-7A61-4E74-A723-DEDFCF6A287C}"/>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5" name="直線コネクタ 814">
          <a:extLst>
            <a:ext uri="{FF2B5EF4-FFF2-40B4-BE49-F238E27FC236}">
              <a16:creationId xmlns:a16="http://schemas.microsoft.com/office/drawing/2014/main" id="{7859695E-A6DB-42CB-8D1E-12046AEADD6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6" name="テキスト ボックス 815">
          <a:extLst>
            <a:ext uri="{FF2B5EF4-FFF2-40B4-BE49-F238E27FC236}">
              <a16:creationId xmlns:a16="http://schemas.microsoft.com/office/drawing/2014/main" id="{B43AA68F-8B0F-4E04-BFCC-AD760F30B8F6}"/>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a:extLst>
            <a:ext uri="{FF2B5EF4-FFF2-40B4-BE49-F238E27FC236}">
              <a16:creationId xmlns:a16="http://schemas.microsoft.com/office/drawing/2014/main" id="{CBE3A56F-B890-4C38-8443-D8E12F29933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a:extLst>
            <a:ext uri="{FF2B5EF4-FFF2-40B4-BE49-F238E27FC236}">
              <a16:creationId xmlns:a16="http://schemas.microsoft.com/office/drawing/2014/main" id="{FB6604C0-44FB-45FF-A5CF-A57292DFF01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a:extLst>
            <a:ext uri="{FF2B5EF4-FFF2-40B4-BE49-F238E27FC236}">
              <a16:creationId xmlns:a16="http://schemas.microsoft.com/office/drawing/2014/main" id="{B32E875A-7089-4CF0-81DA-24832DD7DAB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42672</xdr:rowOff>
    </xdr:from>
    <xdr:to>
      <xdr:col>116</xdr:col>
      <xdr:colOff>62864</xdr:colOff>
      <xdr:row>108</xdr:row>
      <xdr:rowOff>123444</xdr:rowOff>
    </xdr:to>
    <xdr:cxnSp macro="">
      <xdr:nvCxnSpPr>
        <xdr:cNvPr id="820" name="直線コネクタ 819">
          <a:extLst>
            <a:ext uri="{FF2B5EF4-FFF2-40B4-BE49-F238E27FC236}">
              <a16:creationId xmlns:a16="http://schemas.microsoft.com/office/drawing/2014/main" id="{0C1F66B2-FC3A-466E-ABD2-9EF90B6336DD}"/>
            </a:ext>
          </a:extLst>
        </xdr:cNvPr>
        <xdr:cNvCxnSpPr/>
      </xdr:nvCxnSpPr>
      <xdr:spPr>
        <a:xfrm flipV="1">
          <a:off x="22160864" y="17187672"/>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821" name="【公民館】&#10;一人当たり面積最小値テキスト">
          <a:extLst>
            <a:ext uri="{FF2B5EF4-FFF2-40B4-BE49-F238E27FC236}">
              <a16:creationId xmlns:a16="http://schemas.microsoft.com/office/drawing/2014/main" id="{33B1D2E7-AC90-4998-90E0-8D1192F00F13}"/>
            </a:ext>
          </a:extLst>
        </xdr:cNvPr>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822" name="直線コネクタ 821">
          <a:extLst>
            <a:ext uri="{FF2B5EF4-FFF2-40B4-BE49-F238E27FC236}">
              <a16:creationId xmlns:a16="http://schemas.microsoft.com/office/drawing/2014/main" id="{A8BCF8AF-E4ED-4C5B-AFEC-01A78A020EA5}"/>
            </a:ext>
          </a:extLst>
        </xdr:cNvPr>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160799</xdr:rowOff>
    </xdr:from>
    <xdr:ext cx="469744" cy="259045"/>
    <xdr:sp macro="" textlink="">
      <xdr:nvSpPr>
        <xdr:cNvPr id="823" name="【公民館】&#10;一人当たり面積最大値テキスト">
          <a:extLst>
            <a:ext uri="{FF2B5EF4-FFF2-40B4-BE49-F238E27FC236}">
              <a16:creationId xmlns:a16="http://schemas.microsoft.com/office/drawing/2014/main" id="{5B2A9E61-AC78-44CA-847A-8B803460B939}"/>
            </a:ext>
          </a:extLst>
        </xdr:cNvPr>
        <xdr:cNvSpPr txBox="1"/>
      </xdr:nvSpPr>
      <xdr:spPr>
        <a:xfrm>
          <a:off x="22199600" y="1696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42672</xdr:rowOff>
    </xdr:from>
    <xdr:to>
      <xdr:col>116</xdr:col>
      <xdr:colOff>152400</xdr:colOff>
      <xdr:row>100</xdr:row>
      <xdr:rowOff>42672</xdr:rowOff>
    </xdr:to>
    <xdr:cxnSp macro="">
      <xdr:nvCxnSpPr>
        <xdr:cNvPr id="824" name="直線コネクタ 823">
          <a:extLst>
            <a:ext uri="{FF2B5EF4-FFF2-40B4-BE49-F238E27FC236}">
              <a16:creationId xmlns:a16="http://schemas.microsoft.com/office/drawing/2014/main" id="{D30A9A5C-E069-4570-A1FE-BF9B894DFAC0}"/>
            </a:ext>
          </a:extLst>
        </xdr:cNvPr>
        <xdr:cNvCxnSpPr/>
      </xdr:nvCxnSpPr>
      <xdr:spPr>
        <a:xfrm>
          <a:off x="22072600" y="171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41164</xdr:rowOff>
    </xdr:from>
    <xdr:ext cx="469744" cy="259045"/>
    <xdr:sp macro="" textlink="">
      <xdr:nvSpPr>
        <xdr:cNvPr id="825" name="【公民館】&#10;一人当たり面積平均値テキスト">
          <a:extLst>
            <a:ext uri="{FF2B5EF4-FFF2-40B4-BE49-F238E27FC236}">
              <a16:creationId xmlns:a16="http://schemas.microsoft.com/office/drawing/2014/main" id="{2F29658C-7DC7-41D4-AA32-3BB2186B0F2D}"/>
            </a:ext>
          </a:extLst>
        </xdr:cNvPr>
        <xdr:cNvSpPr txBox="1"/>
      </xdr:nvSpPr>
      <xdr:spPr>
        <a:xfrm>
          <a:off x="22199600" y="18214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62737</xdr:rowOff>
    </xdr:from>
    <xdr:to>
      <xdr:col>116</xdr:col>
      <xdr:colOff>114300</xdr:colOff>
      <xdr:row>106</xdr:row>
      <xdr:rowOff>164337</xdr:rowOff>
    </xdr:to>
    <xdr:sp macro="" textlink="">
      <xdr:nvSpPr>
        <xdr:cNvPr id="826" name="フローチャート: 判断 825">
          <a:extLst>
            <a:ext uri="{FF2B5EF4-FFF2-40B4-BE49-F238E27FC236}">
              <a16:creationId xmlns:a16="http://schemas.microsoft.com/office/drawing/2014/main" id="{10B03E35-9419-4D11-BA72-504552460CE7}"/>
            </a:ext>
          </a:extLst>
        </xdr:cNvPr>
        <xdr:cNvSpPr/>
      </xdr:nvSpPr>
      <xdr:spPr>
        <a:xfrm>
          <a:off x="22110700" y="1823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51308</xdr:rowOff>
    </xdr:from>
    <xdr:to>
      <xdr:col>112</xdr:col>
      <xdr:colOff>38100</xdr:colOff>
      <xdr:row>106</xdr:row>
      <xdr:rowOff>152908</xdr:rowOff>
    </xdr:to>
    <xdr:sp macro="" textlink="">
      <xdr:nvSpPr>
        <xdr:cNvPr id="827" name="フローチャート: 判断 826">
          <a:extLst>
            <a:ext uri="{FF2B5EF4-FFF2-40B4-BE49-F238E27FC236}">
              <a16:creationId xmlns:a16="http://schemas.microsoft.com/office/drawing/2014/main" id="{7D57AD27-7D67-40AA-AA45-927908C7CB39}"/>
            </a:ext>
          </a:extLst>
        </xdr:cNvPr>
        <xdr:cNvSpPr/>
      </xdr:nvSpPr>
      <xdr:spPr>
        <a:xfrm>
          <a:off x="21272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71882</xdr:rowOff>
    </xdr:from>
    <xdr:to>
      <xdr:col>107</xdr:col>
      <xdr:colOff>101600</xdr:colOff>
      <xdr:row>107</xdr:row>
      <xdr:rowOff>2032</xdr:rowOff>
    </xdr:to>
    <xdr:sp macro="" textlink="">
      <xdr:nvSpPr>
        <xdr:cNvPr id="828" name="フローチャート: 判断 827">
          <a:extLst>
            <a:ext uri="{FF2B5EF4-FFF2-40B4-BE49-F238E27FC236}">
              <a16:creationId xmlns:a16="http://schemas.microsoft.com/office/drawing/2014/main" id="{5DD258EB-033C-4259-B6C1-FD4A47370F5B}"/>
            </a:ext>
          </a:extLst>
        </xdr:cNvPr>
        <xdr:cNvSpPr/>
      </xdr:nvSpPr>
      <xdr:spPr>
        <a:xfrm>
          <a:off x="20383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102363</xdr:rowOff>
    </xdr:from>
    <xdr:to>
      <xdr:col>102</xdr:col>
      <xdr:colOff>165100</xdr:colOff>
      <xdr:row>107</xdr:row>
      <xdr:rowOff>32513</xdr:rowOff>
    </xdr:to>
    <xdr:sp macro="" textlink="">
      <xdr:nvSpPr>
        <xdr:cNvPr id="829" name="フローチャート: 判断 828">
          <a:extLst>
            <a:ext uri="{FF2B5EF4-FFF2-40B4-BE49-F238E27FC236}">
              <a16:creationId xmlns:a16="http://schemas.microsoft.com/office/drawing/2014/main" id="{4A58253E-B752-4E12-9AE8-E5F76A34753D}"/>
            </a:ext>
          </a:extLst>
        </xdr:cNvPr>
        <xdr:cNvSpPr/>
      </xdr:nvSpPr>
      <xdr:spPr>
        <a:xfrm>
          <a:off x="19494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74930</xdr:rowOff>
    </xdr:from>
    <xdr:to>
      <xdr:col>98</xdr:col>
      <xdr:colOff>38100</xdr:colOff>
      <xdr:row>107</xdr:row>
      <xdr:rowOff>5080</xdr:rowOff>
    </xdr:to>
    <xdr:sp macro="" textlink="">
      <xdr:nvSpPr>
        <xdr:cNvPr id="830" name="フローチャート: 判断 829">
          <a:extLst>
            <a:ext uri="{FF2B5EF4-FFF2-40B4-BE49-F238E27FC236}">
              <a16:creationId xmlns:a16="http://schemas.microsoft.com/office/drawing/2014/main" id="{0BCC0564-09BC-495A-A27D-938271D3A019}"/>
            </a:ext>
          </a:extLst>
        </xdr:cNvPr>
        <xdr:cNvSpPr/>
      </xdr:nvSpPr>
      <xdr:spPr>
        <a:xfrm>
          <a:off x="18605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E1BAD444-D95B-4C8D-B0B2-D20E65E6E1F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A7C1CC82-9432-433E-9236-D4F41409D60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8341253-FE1D-4C63-B51A-2531A50448D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548C9A87-A9D4-45EF-B933-6E24F09FDA2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75E71348-D943-453C-8A0F-A0E9C8446EC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42926</xdr:rowOff>
    </xdr:from>
    <xdr:to>
      <xdr:col>116</xdr:col>
      <xdr:colOff>114300</xdr:colOff>
      <xdr:row>106</xdr:row>
      <xdr:rowOff>144526</xdr:rowOff>
    </xdr:to>
    <xdr:sp macro="" textlink="">
      <xdr:nvSpPr>
        <xdr:cNvPr id="836" name="楕円 835">
          <a:extLst>
            <a:ext uri="{FF2B5EF4-FFF2-40B4-BE49-F238E27FC236}">
              <a16:creationId xmlns:a16="http://schemas.microsoft.com/office/drawing/2014/main" id="{1605F049-911A-4804-B8EE-A36D81E35542}"/>
            </a:ext>
          </a:extLst>
        </xdr:cNvPr>
        <xdr:cNvSpPr/>
      </xdr:nvSpPr>
      <xdr:spPr>
        <a:xfrm>
          <a:off x="22110700" y="1821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65803</xdr:rowOff>
    </xdr:from>
    <xdr:ext cx="469744" cy="259045"/>
    <xdr:sp macro="" textlink="">
      <xdr:nvSpPr>
        <xdr:cNvPr id="837" name="【公民館】&#10;一人当たり面積該当値テキスト">
          <a:extLst>
            <a:ext uri="{FF2B5EF4-FFF2-40B4-BE49-F238E27FC236}">
              <a16:creationId xmlns:a16="http://schemas.microsoft.com/office/drawing/2014/main" id="{A8FF85C4-F93F-42C2-9BF9-36705A4FD0A9}"/>
            </a:ext>
          </a:extLst>
        </xdr:cNvPr>
        <xdr:cNvSpPr txBox="1"/>
      </xdr:nvSpPr>
      <xdr:spPr>
        <a:xfrm>
          <a:off x="22199600" y="1806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74168</xdr:rowOff>
    </xdr:from>
    <xdr:to>
      <xdr:col>112</xdr:col>
      <xdr:colOff>38100</xdr:colOff>
      <xdr:row>107</xdr:row>
      <xdr:rowOff>4318</xdr:rowOff>
    </xdr:to>
    <xdr:sp macro="" textlink="">
      <xdr:nvSpPr>
        <xdr:cNvPr id="838" name="楕円 837">
          <a:extLst>
            <a:ext uri="{FF2B5EF4-FFF2-40B4-BE49-F238E27FC236}">
              <a16:creationId xmlns:a16="http://schemas.microsoft.com/office/drawing/2014/main" id="{5A5A3AED-3DFD-4042-816C-375EEE1A68AA}"/>
            </a:ext>
          </a:extLst>
        </xdr:cNvPr>
        <xdr:cNvSpPr/>
      </xdr:nvSpPr>
      <xdr:spPr>
        <a:xfrm>
          <a:off x="21272500" y="1824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93726</xdr:rowOff>
    </xdr:from>
    <xdr:to>
      <xdr:col>116</xdr:col>
      <xdr:colOff>63500</xdr:colOff>
      <xdr:row>106</xdr:row>
      <xdr:rowOff>124968</xdr:rowOff>
    </xdr:to>
    <xdr:cxnSp macro="">
      <xdr:nvCxnSpPr>
        <xdr:cNvPr id="839" name="直線コネクタ 838">
          <a:extLst>
            <a:ext uri="{FF2B5EF4-FFF2-40B4-BE49-F238E27FC236}">
              <a16:creationId xmlns:a16="http://schemas.microsoft.com/office/drawing/2014/main" id="{D414E488-9D89-4339-A303-A91DE5AC79C5}"/>
            </a:ext>
          </a:extLst>
        </xdr:cNvPr>
        <xdr:cNvCxnSpPr/>
      </xdr:nvCxnSpPr>
      <xdr:spPr>
        <a:xfrm flipV="1">
          <a:off x="21323300" y="18267426"/>
          <a:ext cx="8382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79502</xdr:rowOff>
    </xdr:from>
    <xdr:to>
      <xdr:col>107</xdr:col>
      <xdr:colOff>101600</xdr:colOff>
      <xdr:row>107</xdr:row>
      <xdr:rowOff>9652</xdr:rowOff>
    </xdr:to>
    <xdr:sp macro="" textlink="">
      <xdr:nvSpPr>
        <xdr:cNvPr id="840" name="楕円 839">
          <a:extLst>
            <a:ext uri="{FF2B5EF4-FFF2-40B4-BE49-F238E27FC236}">
              <a16:creationId xmlns:a16="http://schemas.microsoft.com/office/drawing/2014/main" id="{7BAA35B2-CF02-49B8-AACB-D055AF089189}"/>
            </a:ext>
          </a:extLst>
        </xdr:cNvPr>
        <xdr:cNvSpPr/>
      </xdr:nvSpPr>
      <xdr:spPr>
        <a:xfrm>
          <a:off x="20383500" y="1825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124968</xdr:rowOff>
    </xdr:from>
    <xdr:to>
      <xdr:col>111</xdr:col>
      <xdr:colOff>177800</xdr:colOff>
      <xdr:row>106</xdr:row>
      <xdr:rowOff>130302</xdr:rowOff>
    </xdr:to>
    <xdr:cxnSp macro="">
      <xdr:nvCxnSpPr>
        <xdr:cNvPr id="841" name="直線コネクタ 840">
          <a:extLst>
            <a:ext uri="{FF2B5EF4-FFF2-40B4-BE49-F238E27FC236}">
              <a16:creationId xmlns:a16="http://schemas.microsoft.com/office/drawing/2014/main" id="{6151763C-C2E0-4234-BC6B-D4495CF4B1B7}"/>
            </a:ext>
          </a:extLst>
        </xdr:cNvPr>
        <xdr:cNvCxnSpPr/>
      </xdr:nvCxnSpPr>
      <xdr:spPr>
        <a:xfrm flipV="1">
          <a:off x="20434300" y="18298668"/>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112268</xdr:rowOff>
    </xdr:from>
    <xdr:to>
      <xdr:col>102</xdr:col>
      <xdr:colOff>165100</xdr:colOff>
      <xdr:row>107</xdr:row>
      <xdr:rowOff>42418</xdr:rowOff>
    </xdr:to>
    <xdr:sp macro="" textlink="">
      <xdr:nvSpPr>
        <xdr:cNvPr id="842" name="楕円 841">
          <a:extLst>
            <a:ext uri="{FF2B5EF4-FFF2-40B4-BE49-F238E27FC236}">
              <a16:creationId xmlns:a16="http://schemas.microsoft.com/office/drawing/2014/main" id="{FEE77BD6-3EAC-46C8-9573-E92BEB798829}"/>
            </a:ext>
          </a:extLst>
        </xdr:cNvPr>
        <xdr:cNvSpPr/>
      </xdr:nvSpPr>
      <xdr:spPr>
        <a:xfrm>
          <a:off x="19494500" y="1828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130302</xdr:rowOff>
    </xdr:from>
    <xdr:to>
      <xdr:col>107</xdr:col>
      <xdr:colOff>50800</xdr:colOff>
      <xdr:row>106</xdr:row>
      <xdr:rowOff>163068</xdr:rowOff>
    </xdr:to>
    <xdr:cxnSp macro="">
      <xdr:nvCxnSpPr>
        <xdr:cNvPr id="843" name="直線コネクタ 842">
          <a:extLst>
            <a:ext uri="{FF2B5EF4-FFF2-40B4-BE49-F238E27FC236}">
              <a16:creationId xmlns:a16="http://schemas.microsoft.com/office/drawing/2014/main" id="{0440C693-6620-40D2-9994-87CCC43788C2}"/>
            </a:ext>
          </a:extLst>
        </xdr:cNvPr>
        <xdr:cNvCxnSpPr/>
      </xdr:nvCxnSpPr>
      <xdr:spPr>
        <a:xfrm flipV="1">
          <a:off x="19545300" y="18304002"/>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117602</xdr:rowOff>
    </xdr:from>
    <xdr:to>
      <xdr:col>98</xdr:col>
      <xdr:colOff>38100</xdr:colOff>
      <xdr:row>107</xdr:row>
      <xdr:rowOff>47752</xdr:rowOff>
    </xdr:to>
    <xdr:sp macro="" textlink="">
      <xdr:nvSpPr>
        <xdr:cNvPr id="844" name="楕円 843">
          <a:extLst>
            <a:ext uri="{FF2B5EF4-FFF2-40B4-BE49-F238E27FC236}">
              <a16:creationId xmlns:a16="http://schemas.microsoft.com/office/drawing/2014/main" id="{C06DB005-51B1-425F-B20A-7FCE3DFE2363}"/>
            </a:ext>
          </a:extLst>
        </xdr:cNvPr>
        <xdr:cNvSpPr/>
      </xdr:nvSpPr>
      <xdr:spPr>
        <a:xfrm>
          <a:off x="18605500" y="1829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163068</xdr:rowOff>
    </xdr:from>
    <xdr:to>
      <xdr:col>102</xdr:col>
      <xdr:colOff>114300</xdr:colOff>
      <xdr:row>106</xdr:row>
      <xdr:rowOff>168402</xdr:rowOff>
    </xdr:to>
    <xdr:cxnSp macro="">
      <xdr:nvCxnSpPr>
        <xdr:cNvPr id="845" name="直線コネクタ 844">
          <a:extLst>
            <a:ext uri="{FF2B5EF4-FFF2-40B4-BE49-F238E27FC236}">
              <a16:creationId xmlns:a16="http://schemas.microsoft.com/office/drawing/2014/main" id="{0B53996F-BE8C-464A-95E3-CAE2A386CFE7}"/>
            </a:ext>
          </a:extLst>
        </xdr:cNvPr>
        <xdr:cNvCxnSpPr/>
      </xdr:nvCxnSpPr>
      <xdr:spPr>
        <a:xfrm flipV="1">
          <a:off x="18656300" y="18336768"/>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169435</xdr:rowOff>
    </xdr:from>
    <xdr:ext cx="469744" cy="259045"/>
    <xdr:sp macro="" textlink="">
      <xdr:nvSpPr>
        <xdr:cNvPr id="846" name="n_1aveValue【公民館】&#10;一人当たり面積">
          <a:extLst>
            <a:ext uri="{FF2B5EF4-FFF2-40B4-BE49-F238E27FC236}">
              <a16:creationId xmlns:a16="http://schemas.microsoft.com/office/drawing/2014/main" id="{1D0C325F-D4B3-4DB4-9DC3-18AD520BC8E9}"/>
            </a:ext>
          </a:extLst>
        </xdr:cNvPr>
        <xdr:cNvSpPr txBox="1"/>
      </xdr:nvSpPr>
      <xdr:spPr>
        <a:xfrm>
          <a:off x="21075727" y="180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18559</xdr:rowOff>
    </xdr:from>
    <xdr:ext cx="469744" cy="259045"/>
    <xdr:sp macro="" textlink="">
      <xdr:nvSpPr>
        <xdr:cNvPr id="847" name="n_2aveValue【公民館】&#10;一人当たり面積">
          <a:extLst>
            <a:ext uri="{FF2B5EF4-FFF2-40B4-BE49-F238E27FC236}">
              <a16:creationId xmlns:a16="http://schemas.microsoft.com/office/drawing/2014/main" id="{6D4D9E88-7A42-4016-943D-6AE4A39AFC54}"/>
            </a:ext>
          </a:extLst>
        </xdr:cNvPr>
        <xdr:cNvSpPr txBox="1"/>
      </xdr:nvSpPr>
      <xdr:spPr>
        <a:xfrm>
          <a:off x="2019942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49040</xdr:rowOff>
    </xdr:from>
    <xdr:ext cx="469744" cy="259045"/>
    <xdr:sp macro="" textlink="">
      <xdr:nvSpPr>
        <xdr:cNvPr id="848" name="n_3aveValue【公民館】&#10;一人当たり面積">
          <a:extLst>
            <a:ext uri="{FF2B5EF4-FFF2-40B4-BE49-F238E27FC236}">
              <a16:creationId xmlns:a16="http://schemas.microsoft.com/office/drawing/2014/main" id="{39109DCF-DA91-41DD-B04B-6E103B0E5FCC}"/>
            </a:ext>
          </a:extLst>
        </xdr:cNvPr>
        <xdr:cNvSpPr txBox="1"/>
      </xdr:nvSpPr>
      <xdr:spPr>
        <a:xfrm>
          <a:off x="19310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21607</xdr:rowOff>
    </xdr:from>
    <xdr:ext cx="469744" cy="259045"/>
    <xdr:sp macro="" textlink="">
      <xdr:nvSpPr>
        <xdr:cNvPr id="849" name="n_4aveValue【公民館】&#10;一人当たり面積">
          <a:extLst>
            <a:ext uri="{FF2B5EF4-FFF2-40B4-BE49-F238E27FC236}">
              <a16:creationId xmlns:a16="http://schemas.microsoft.com/office/drawing/2014/main" id="{0C5B9614-7F17-4D1B-9821-B30A6917D1BC}"/>
            </a:ext>
          </a:extLst>
        </xdr:cNvPr>
        <xdr:cNvSpPr txBox="1"/>
      </xdr:nvSpPr>
      <xdr:spPr>
        <a:xfrm>
          <a:off x="184214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166895</xdr:rowOff>
    </xdr:from>
    <xdr:ext cx="469744" cy="259045"/>
    <xdr:sp macro="" textlink="">
      <xdr:nvSpPr>
        <xdr:cNvPr id="850" name="n_1mainValue【公民館】&#10;一人当たり面積">
          <a:extLst>
            <a:ext uri="{FF2B5EF4-FFF2-40B4-BE49-F238E27FC236}">
              <a16:creationId xmlns:a16="http://schemas.microsoft.com/office/drawing/2014/main" id="{6F48E5CB-833D-497A-9089-6954DCE6B5F4}"/>
            </a:ext>
          </a:extLst>
        </xdr:cNvPr>
        <xdr:cNvSpPr txBox="1"/>
      </xdr:nvSpPr>
      <xdr:spPr>
        <a:xfrm>
          <a:off x="21075727" y="1834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779</xdr:rowOff>
    </xdr:from>
    <xdr:ext cx="469744" cy="259045"/>
    <xdr:sp macro="" textlink="">
      <xdr:nvSpPr>
        <xdr:cNvPr id="851" name="n_2mainValue【公民館】&#10;一人当たり面積">
          <a:extLst>
            <a:ext uri="{FF2B5EF4-FFF2-40B4-BE49-F238E27FC236}">
              <a16:creationId xmlns:a16="http://schemas.microsoft.com/office/drawing/2014/main" id="{8EFD2EC4-F2A0-4632-9097-B3DCFD4A7816}"/>
            </a:ext>
          </a:extLst>
        </xdr:cNvPr>
        <xdr:cNvSpPr txBox="1"/>
      </xdr:nvSpPr>
      <xdr:spPr>
        <a:xfrm>
          <a:off x="20199427" y="1834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33545</xdr:rowOff>
    </xdr:from>
    <xdr:ext cx="469744" cy="259045"/>
    <xdr:sp macro="" textlink="">
      <xdr:nvSpPr>
        <xdr:cNvPr id="852" name="n_3mainValue【公民館】&#10;一人当たり面積">
          <a:extLst>
            <a:ext uri="{FF2B5EF4-FFF2-40B4-BE49-F238E27FC236}">
              <a16:creationId xmlns:a16="http://schemas.microsoft.com/office/drawing/2014/main" id="{20E23F82-7784-4204-B545-3D95C56C481E}"/>
            </a:ext>
          </a:extLst>
        </xdr:cNvPr>
        <xdr:cNvSpPr txBox="1"/>
      </xdr:nvSpPr>
      <xdr:spPr>
        <a:xfrm>
          <a:off x="19310427" y="1837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38879</xdr:rowOff>
    </xdr:from>
    <xdr:ext cx="469744" cy="259045"/>
    <xdr:sp macro="" textlink="">
      <xdr:nvSpPr>
        <xdr:cNvPr id="853" name="n_4mainValue【公民館】&#10;一人当たり面積">
          <a:extLst>
            <a:ext uri="{FF2B5EF4-FFF2-40B4-BE49-F238E27FC236}">
              <a16:creationId xmlns:a16="http://schemas.microsoft.com/office/drawing/2014/main" id="{4F3B6652-F4C7-498F-8371-63FF7592C6B1}"/>
            </a:ext>
          </a:extLst>
        </xdr:cNvPr>
        <xdr:cNvSpPr txBox="1"/>
      </xdr:nvSpPr>
      <xdr:spPr>
        <a:xfrm>
          <a:off x="18421427" y="1838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id="{06472404-B012-4CBD-98EC-C7311B3705F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id="{B9094757-7369-474D-8407-C4A7779346F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id="{B00B5FD6-E2D0-41E0-B540-EB731411548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公共施設等総合管理計画において公共施設の保有施設量を４％削減するという目標を掲げ、施設の統廃合、複合化、多機能化、廃止などにより施設の再編を進めます。</a:t>
          </a:r>
          <a:endParaRPr lang="ja-JP" altLang="ja-JP" sz="1400">
            <a:effectLst/>
          </a:endParaRPr>
        </a:p>
        <a:p>
          <a:r>
            <a:rPr kumimoji="1" lang="ja-JP" altLang="ja-JP" sz="1100">
              <a:solidFill>
                <a:schemeClr val="dk1"/>
              </a:solidFill>
              <a:effectLst/>
              <a:latin typeface="+mn-lt"/>
              <a:ea typeface="+mn-ea"/>
              <a:cs typeface="+mn-cs"/>
            </a:rPr>
            <a:t>認定こども園・幼稚園・保育園施設は類似団体と比較して有形固定資産減価償却率が高くなっているが、公共施設等総合管理計画に基づき</a:t>
          </a:r>
          <a:r>
            <a:rPr kumimoji="1" lang="ja-JP" altLang="en-US" sz="1100">
              <a:solidFill>
                <a:schemeClr val="dk1"/>
              </a:solidFill>
              <a:effectLst/>
              <a:latin typeface="+mn-lt"/>
              <a:ea typeface="+mn-ea"/>
              <a:cs typeface="+mn-cs"/>
            </a:rPr>
            <a:t>令和２年度に</a:t>
          </a:r>
          <a:r>
            <a:rPr kumimoji="1" lang="ja-JP" altLang="ja-JP" sz="1100">
              <a:solidFill>
                <a:schemeClr val="dk1"/>
              </a:solidFill>
              <a:effectLst/>
              <a:latin typeface="+mn-lt"/>
              <a:ea typeface="+mn-ea"/>
              <a:cs typeface="+mn-cs"/>
            </a:rPr>
            <a:t>認定こども園女満別</a:t>
          </a:r>
          <a:r>
            <a:rPr kumimoji="1" lang="ja-JP" altLang="en-US" sz="1100">
              <a:solidFill>
                <a:schemeClr val="dk1"/>
              </a:solidFill>
              <a:effectLst/>
              <a:latin typeface="+mn-lt"/>
              <a:ea typeface="+mn-ea"/>
              <a:cs typeface="+mn-cs"/>
            </a:rPr>
            <a:t>地区を整備し、今後、</a:t>
          </a:r>
          <a:r>
            <a:rPr kumimoji="1" lang="ja-JP" altLang="ja-JP" sz="1100">
              <a:solidFill>
                <a:schemeClr val="dk1"/>
              </a:solidFill>
              <a:effectLst/>
              <a:latin typeface="+mn-lt"/>
              <a:ea typeface="+mn-ea"/>
              <a:cs typeface="+mn-cs"/>
            </a:rPr>
            <a:t>東藻琴地区に</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整備する予定であり、引き続き子育て環境の整備に取り組んでいく。</a:t>
          </a:r>
          <a:endParaRPr lang="ja-JP" altLang="ja-JP" sz="1400">
            <a:effectLst/>
          </a:endParaRPr>
        </a:p>
        <a:p>
          <a:r>
            <a:rPr kumimoji="1" lang="ja-JP" altLang="ja-JP" sz="1100">
              <a:solidFill>
                <a:schemeClr val="dk1"/>
              </a:solidFill>
              <a:effectLst/>
              <a:latin typeface="+mn-lt"/>
              <a:ea typeface="+mn-ea"/>
              <a:cs typeface="+mn-cs"/>
            </a:rPr>
            <a:t>　平成３０年度に児童館施設の有形固定資産減価償却率が低くなった理由、一人当たり面積が伸びた理由として、平成３０年度に東藻琴地区に新たに児童館を建設し</a:t>
          </a:r>
          <a:r>
            <a:rPr kumimoji="1" lang="ja-JP" altLang="en-US" sz="1100">
              <a:solidFill>
                <a:schemeClr val="dk1"/>
              </a:solidFill>
              <a:effectLst/>
              <a:latin typeface="+mn-lt"/>
              <a:ea typeface="+mn-ea"/>
              <a:cs typeface="+mn-cs"/>
            </a:rPr>
            <a:t>、旧施設の廃止が翌年度にずれた</a:t>
          </a:r>
          <a:r>
            <a:rPr kumimoji="1" lang="ja-JP" altLang="ja-JP" sz="1100">
              <a:solidFill>
                <a:schemeClr val="dk1"/>
              </a:solidFill>
              <a:effectLst/>
              <a:latin typeface="+mn-lt"/>
              <a:ea typeface="+mn-ea"/>
              <a:cs typeface="+mn-cs"/>
            </a:rPr>
            <a:t>た</a:t>
          </a:r>
          <a:r>
            <a:rPr kumimoji="1" lang="ja-JP" altLang="en-US" sz="1100">
              <a:solidFill>
                <a:schemeClr val="dk1"/>
              </a:solidFill>
              <a:effectLst/>
              <a:latin typeface="+mn-lt"/>
              <a:ea typeface="+mn-ea"/>
              <a:cs typeface="+mn-cs"/>
            </a:rPr>
            <a:t>ことにより一時的に面積が伸びた</a:t>
          </a:r>
          <a:r>
            <a:rPr kumimoji="1" lang="ja-JP" altLang="ja-JP" sz="1100">
              <a:solidFill>
                <a:schemeClr val="dk1"/>
              </a:solidFill>
              <a:effectLst/>
              <a:latin typeface="+mn-lt"/>
              <a:ea typeface="+mn-ea"/>
              <a:cs typeface="+mn-cs"/>
            </a:rPr>
            <a:t>ためである。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B53CCF0-61A7-4C80-954F-6A018B43103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F26265A-D812-4FF7-9961-A7B9C8186B9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5E6B1B1-503A-4516-8990-FEC23F22FD3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ABA3789-253B-4827-98EB-DA03FDA244C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北海道大空町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72F5971-C15E-4176-AC14-6B1264C58F5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29F283B-1BD4-432E-BEF9-2E34E6B4AAE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EE63336-18BC-4A80-B086-0C8753B1B3D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B8947C0-8E46-446E-A365-725C4C129F5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BBC4FD8-07A7-404D-B597-72609533004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092A5BB-42FB-4F02-8BF6-FC0FAF3EBE1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6,963
6,945
343.66
11,404,159
11,208,264
185,160
5,069,611
15,712,725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961663D-4CB8-42DD-8542-ADEF2D1BACF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D01782A-D19F-4932-A0F3-EAE37348878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B7E243B-9A0D-4C59-8E77-0DA6CB2ED25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68D4729-8105-4ED4-9B29-A4CF03F877C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5AAE979-A3B7-4A6B-BF5C-07B6752130E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24B360D-C828-4EF0-9768-F8F850BC0E3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E4A957D-2596-459C-AA39-BF011804CFC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DE1B1EE-B4DA-4E9B-82F7-76BB9E480B2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50D6EE8-A795-4295-B3DD-971E27B24DE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0412635-F474-4394-A658-A24F1F30C5A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D55BE50-9F6E-438B-8434-13339227D42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D7E72AF-D871-4C62-8717-6F571AF9D21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B29B0C9-C7EF-42F3-BCDB-CB4D9CE121C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05AF6FF-52D9-4C19-82B7-9E0386BF398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7606A64-8896-497F-9B4D-1FD05FA4173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159759E-1E7A-4E5E-9A40-95855CF24E1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D6E1014-69EB-4F7D-98D1-4128009D387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A9EBD3D-6300-4B68-A7C2-8D6E2277065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F6CAAD0-FCFE-41FB-BBB6-24C9AFC5DF1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9727400-2411-4E34-BB24-AE0AAFC1345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6258D26-FED1-4ED0-AFEA-4D29DA7E70C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9D78653-A2F0-4C9D-874F-36719D57584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902BFC2-49DD-434C-A66A-E1E8661EEDF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525A549-AD69-431A-AC00-0503FDD339A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581F3D3-82CA-491D-8644-E4CA6D07902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0CE8F15-E26E-4060-A0CD-03F0E285667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83472E1-E88C-414A-84D9-0873DC47357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DBA1953-9695-4038-8F71-01F4B856D0D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FEF1917-1D30-4099-9328-123A5752AB0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3E9A034-37F8-4D39-BED2-AC29004D7D7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CD41AB2-4DC4-4C70-953C-A547EEF5847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885A869-371D-4452-8EBF-363E7D3E08F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973EE314-438F-4932-8D50-FA44122FB0A3}"/>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4C65949B-16A2-44E4-A8DC-1B79BEC499D1}"/>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62DC08-84CB-4012-B895-31DFD95F4F1C}"/>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E52A1983-0CB1-418F-830C-C14AA7FCD1E5}"/>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7FD96C15-8E1C-40FE-BBF8-24BF17C69E2E}"/>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169AC85B-E93B-4147-840B-7255D71E48A6}"/>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8BFE4AD-349B-4ACC-885D-551A23B04BB9}"/>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42BB8323-288B-4A6B-8D5A-C75DD4FE344F}"/>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801DCEFB-5C31-44A2-BB51-1A7619D6AEA3}"/>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47B8D197-D006-473B-85B7-7AB04247995B}"/>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1F35738A-7E39-4D30-BE09-86720E1E5C5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89361102-500E-4E4B-9BE0-F5B5F13DB5A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A0901D17-CE90-4C3A-A792-DC8432DB38C2}"/>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EFD88B3E-A03E-4179-B389-373413FBC520}"/>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4821EAC3-45DF-46F8-BDE9-F4CCE606392E}"/>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FD356FE0-9836-49C2-A60F-5D92FE36D28C}"/>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0AC16327-28B9-4D13-804E-6A6223934F11}"/>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83837</xdr:rowOff>
    </xdr:from>
    <xdr:ext cx="405111" cy="259045"/>
    <xdr:sp macro="" textlink="">
      <xdr:nvSpPr>
        <xdr:cNvPr id="61" name="【図書館】&#10;有形固定資産減価償却率平均値テキスト">
          <a:extLst>
            <a:ext uri="{FF2B5EF4-FFF2-40B4-BE49-F238E27FC236}">
              <a16:creationId xmlns:a16="http://schemas.microsoft.com/office/drawing/2014/main" id="{11ACD07E-CD60-48D4-8E94-142C4F62F868}"/>
            </a:ext>
          </a:extLst>
        </xdr:cNvPr>
        <xdr:cNvSpPr txBox="1"/>
      </xdr:nvSpPr>
      <xdr:spPr>
        <a:xfrm>
          <a:off x="4673600" y="642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62" name="フローチャート: 判断 61">
          <a:extLst>
            <a:ext uri="{FF2B5EF4-FFF2-40B4-BE49-F238E27FC236}">
              <a16:creationId xmlns:a16="http://schemas.microsoft.com/office/drawing/2014/main" id="{DF70CDDB-6BED-4907-830A-67C2AEEF5E21}"/>
            </a:ext>
          </a:extLst>
        </xdr:cNvPr>
        <xdr:cNvSpPr/>
      </xdr:nvSpPr>
      <xdr:spPr>
        <a:xfrm>
          <a:off x="4584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91440</xdr:rowOff>
    </xdr:from>
    <xdr:to>
      <xdr:col>20</xdr:col>
      <xdr:colOff>38100</xdr:colOff>
      <xdr:row>38</xdr:row>
      <xdr:rowOff>21590</xdr:rowOff>
    </xdr:to>
    <xdr:sp macro="" textlink="">
      <xdr:nvSpPr>
        <xdr:cNvPr id="63" name="フローチャート: 判断 62">
          <a:extLst>
            <a:ext uri="{FF2B5EF4-FFF2-40B4-BE49-F238E27FC236}">
              <a16:creationId xmlns:a16="http://schemas.microsoft.com/office/drawing/2014/main" id="{6B1857AE-F948-4BBE-86C0-E57F89154DC7}"/>
            </a:ext>
          </a:extLst>
        </xdr:cNvPr>
        <xdr:cNvSpPr/>
      </xdr:nvSpPr>
      <xdr:spPr>
        <a:xfrm>
          <a:off x="3746500" y="64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80010</xdr:rowOff>
    </xdr:from>
    <xdr:to>
      <xdr:col>15</xdr:col>
      <xdr:colOff>101600</xdr:colOff>
      <xdr:row>38</xdr:row>
      <xdr:rowOff>10160</xdr:rowOff>
    </xdr:to>
    <xdr:sp macro="" textlink="">
      <xdr:nvSpPr>
        <xdr:cNvPr id="64" name="フローチャート: 判断 63">
          <a:extLst>
            <a:ext uri="{FF2B5EF4-FFF2-40B4-BE49-F238E27FC236}">
              <a16:creationId xmlns:a16="http://schemas.microsoft.com/office/drawing/2014/main" id="{5725738B-B6DF-4A03-ACE6-6C05E7C197C2}"/>
            </a:ext>
          </a:extLst>
        </xdr:cNvPr>
        <xdr:cNvSpPr/>
      </xdr:nvSpPr>
      <xdr:spPr>
        <a:xfrm>
          <a:off x="28575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57150</xdr:rowOff>
    </xdr:from>
    <xdr:to>
      <xdr:col>10</xdr:col>
      <xdr:colOff>165100</xdr:colOff>
      <xdr:row>37</xdr:row>
      <xdr:rowOff>158750</xdr:rowOff>
    </xdr:to>
    <xdr:sp macro="" textlink="">
      <xdr:nvSpPr>
        <xdr:cNvPr id="65" name="フローチャート: 判断 64">
          <a:extLst>
            <a:ext uri="{FF2B5EF4-FFF2-40B4-BE49-F238E27FC236}">
              <a16:creationId xmlns:a16="http://schemas.microsoft.com/office/drawing/2014/main" id="{034FBDB1-8363-4880-AA37-67A63FC0C1B7}"/>
            </a:ext>
          </a:extLst>
        </xdr:cNvPr>
        <xdr:cNvSpPr/>
      </xdr:nvSpPr>
      <xdr:spPr>
        <a:xfrm>
          <a:off x="19685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24130</xdr:rowOff>
    </xdr:from>
    <xdr:to>
      <xdr:col>6</xdr:col>
      <xdr:colOff>38100</xdr:colOff>
      <xdr:row>37</xdr:row>
      <xdr:rowOff>125730</xdr:rowOff>
    </xdr:to>
    <xdr:sp macro="" textlink="">
      <xdr:nvSpPr>
        <xdr:cNvPr id="66" name="フローチャート: 判断 65">
          <a:extLst>
            <a:ext uri="{FF2B5EF4-FFF2-40B4-BE49-F238E27FC236}">
              <a16:creationId xmlns:a16="http://schemas.microsoft.com/office/drawing/2014/main" id="{CE5CD591-A965-4DE0-8CBD-EEDD010B0D23}"/>
            </a:ext>
          </a:extLst>
        </xdr:cNvPr>
        <xdr:cNvSpPr/>
      </xdr:nvSpPr>
      <xdr:spPr>
        <a:xfrm>
          <a:off x="1079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DACDB49-A8A9-4308-AA52-67C33D53EF7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81192B-A85D-4F28-AA6F-5987169AEBD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199D683-2E22-4066-8986-9A4D3C90F3D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122204F-D0F4-402B-B2DC-EE308083AA4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9C51909-3030-4F01-83F6-F3F19C37498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82550</xdr:rowOff>
    </xdr:from>
    <xdr:to>
      <xdr:col>24</xdr:col>
      <xdr:colOff>114300</xdr:colOff>
      <xdr:row>38</xdr:row>
      <xdr:rowOff>12700</xdr:rowOff>
    </xdr:to>
    <xdr:sp macro="" textlink="">
      <xdr:nvSpPr>
        <xdr:cNvPr id="72" name="楕円 71">
          <a:extLst>
            <a:ext uri="{FF2B5EF4-FFF2-40B4-BE49-F238E27FC236}">
              <a16:creationId xmlns:a16="http://schemas.microsoft.com/office/drawing/2014/main" id="{218B065A-80D3-4115-AB21-88AE6A0064F9}"/>
            </a:ext>
          </a:extLst>
        </xdr:cNvPr>
        <xdr:cNvSpPr/>
      </xdr:nvSpPr>
      <xdr:spPr>
        <a:xfrm>
          <a:off x="4584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105427</xdr:rowOff>
    </xdr:from>
    <xdr:ext cx="405111" cy="259045"/>
    <xdr:sp macro="" textlink="">
      <xdr:nvSpPr>
        <xdr:cNvPr id="73" name="【図書館】&#10;有形固定資産減価償却率該当値テキスト">
          <a:extLst>
            <a:ext uri="{FF2B5EF4-FFF2-40B4-BE49-F238E27FC236}">
              <a16:creationId xmlns:a16="http://schemas.microsoft.com/office/drawing/2014/main" id="{C77AE681-F35D-4BBF-B30E-CF474557D14C}"/>
            </a:ext>
          </a:extLst>
        </xdr:cNvPr>
        <xdr:cNvSpPr txBox="1"/>
      </xdr:nvSpPr>
      <xdr:spPr>
        <a:xfrm>
          <a:off x="4673600"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52070</xdr:rowOff>
    </xdr:from>
    <xdr:to>
      <xdr:col>20</xdr:col>
      <xdr:colOff>38100</xdr:colOff>
      <xdr:row>37</xdr:row>
      <xdr:rowOff>153670</xdr:rowOff>
    </xdr:to>
    <xdr:sp macro="" textlink="">
      <xdr:nvSpPr>
        <xdr:cNvPr id="74" name="楕円 73">
          <a:extLst>
            <a:ext uri="{FF2B5EF4-FFF2-40B4-BE49-F238E27FC236}">
              <a16:creationId xmlns:a16="http://schemas.microsoft.com/office/drawing/2014/main" id="{0EB24948-DDD1-460E-89CF-5E5CC96F5224}"/>
            </a:ext>
          </a:extLst>
        </xdr:cNvPr>
        <xdr:cNvSpPr/>
      </xdr:nvSpPr>
      <xdr:spPr>
        <a:xfrm>
          <a:off x="3746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102870</xdr:rowOff>
    </xdr:from>
    <xdr:to>
      <xdr:col>24</xdr:col>
      <xdr:colOff>63500</xdr:colOff>
      <xdr:row>37</xdr:row>
      <xdr:rowOff>133350</xdr:rowOff>
    </xdr:to>
    <xdr:cxnSp macro="">
      <xdr:nvCxnSpPr>
        <xdr:cNvPr id="75" name="直線コネクタ 74">
          <a:extLst>
            <a:ext uri="{FF2B5EF4-FFF2-40B4-BE49-F238E27FC236}">
              <a16:creationId xmlns:a16="http://schemas.microsoft.com/office/drawing/2014/main" id="{B7C9D18D-8069-4D80-9F8C-FFFE1E4EEC54}"/>
            </a:ext>
          </a:extLst>
        </xdr:cNvPr>
        <xdr:cNvCxnSpPr/>
      </xdr:nvCxnSpPr>
      <xdr:spPr>
        <a:xfrm>
          <a:off x="3797300" y="64465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54610</xdr:rowOff>
    </xdr:from>
    <xdr:to>
      <xdr:col>15</xdr:col>
      <xdr:colOff>101600</xdr:colOff>
      <xdr:row>37</xdr:row>
      <xdr:rowOff>156210</xdr:rowOff>
    </xdr:to>
    <xdr:sp macro="" textlink="">
      <xdr:nvSpPr>
        <xdr:cNvPr id="76" name="楕円 75">
          <a:extLst>
            <a:ext uri="{FF2B5EF4-FFF2-40B4-BE49-F238E27FC236}">
              <a16:creationId xmlns:a16="http://schemas.microsoft.com/office/drawing/2014/main" id="{1DFA9FB6-D11A-46B5-A50C-87A6B6E787CD}"/>
            </a:ext>
          </a:extLst>
        </xdr:cNvPr>
        <xdr:cNvSpPr/>
      </xdr:nvSpPr>
      <xdr:spPr>
        <a:xfrm>
          <a:off x="2857500" y="63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102870</xdr:rowOff>
    </xdr:from>
    <xdr:to>
      <xdr:col>19</xdr:col>
      <xdr:colOff>177800</xdr:colOff>
      <xdr:row>37</xdr:row>
      <xdr:rowOff>105410</xdr:rowOff>
    </xdr:to>
    <xdr:cxnSp macro="">
      <xdr:nvCxnSpPr>
        <xdr:cNvPr id="77" name="直線コネクタ 76">
          <a:extLst>
            <a:ext uri="{FF2B5EF4-FFF2-40B4-BE49-F238E27FC236}">
              <a16:creationId xmlns:a16="http://schemas.microsoft.com/office/drawing/2014/main" id="{53312C8E-2F0E-4971-9A46-1F0D088DBA33}"/>
            </a:ext>
          </a:extLst>
        </xdr:cNvPr>
        <xdr:cNvCxnSpPr/>
      </xdr:nvCxnSpPr>
      <xdr:spPr>
        <a:xfrm flipV="1">
          <a:off x="2908300" y="644652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71120</xdr:rowOff>
    </xdr:from>
    <xdr:to>
      <xdr:col>10</xdr:col>
      <xdr:colOff>165100</xdr:colOff>
      <xdr:row>38</xdr:row>
      <xdr:rowOff>1270</xdr:rowOff>
    </xdr:to>
    <xdr:sp macro="" textlink="">
      <xdr:nvSpPr>
        <xdr:cNvPr id="78" name="楕円 77">
          <a:extLst>
            <a:ext uri="{FF2B5EF4-FFF2-40B4-BE49-F238E27FC236}">
              <a16:creationId xmlns:a16="http://schemas.microsoft.com/office/drawing/2014/main" id="{FEAC5ED2-FE9E-4B94-9C62-F0819A409AB9}"/>
            </a:ext>
          </a:extLst>
        </xdr:cNvPr>
        <xdr:cNvSpPr/>
      </xdr:nvSpPr>
      <xdr:spPr>
        <a:xfrm>
          <a:off x="1968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105410</xdr:rowOff>
    </xdr:from>
    <xdr:to>
      <xdr:col>15</xdr:col>
      <xdr:colOff>50800</xdr:colOff>
      <xdr:row>37</xdr:row>
      <xdr:rowOff>121920</xdr:rowOff>
    </xdr:to>
    <xdr:cxnSp macro="">
      <xdr:nvCxnSpPr>
        <xdr:cNvPr id="79" name="直線コネクタ 78">
          <a:extLst>
            <a:ext uri="{FF2B5EF4-FFF2-40B4-BE49-F238E27FC236}">
              <a16:creationId xmlns:a16="http://schemas.microsoft.com/office/drawing/2014/main" id="{EDF2AF8C-6D09-4300-9DD1-D09417DA991A}"/>
            </a:ext>
          </a:extLst>
        </xdr:cNvPr>
        <xdr:cNvCxnSpPr/>
      </xdr:nvCxnSpPr>
      <xdr:spPr>
        <a:xfrm flipV="1">
          <a:off x="2019300" y="6449060"/>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41910</xdr:rowOff>
    </xdr:from>
    <xdr:to>
      <xdr:col>6</xdr:col>
      <xdr:colOff>38100</xdr:colOff>
      <xdr:row>37</xdr:row>
      <xdr:rowOff>143510</xdr:rowOff>
    </xdr:to>
    <xdr:sp macro="" textlink="">
      <xdr:nvSpPr>
        <xdr:cNvPr id="80" name="楕円 79">
          <a:extLst>
            <a:ext uri="{FF2B5EF4-FFF2-40B4-BE49-F238E27FC236}">
              <a16:creationId xmlns:a16="http://schemas.microsoft.com/office/drawing/2014/main" id="{00ABEE78-3F39-412A-BBF4-77F07A6A1FD2}"/>
            </a:ext>
          </a:extLst>
        </xdr:cNvPr>
        <xdr:cNvSpPr/>
      </xdr:nvSpPr>
      <xdr:spPr>
        <a:xfrm>
          <a:off x="10795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92710</xdr:rowOff>
    </xdr:from>
    <xdr:to>
      <xdr:col>10</xdr:col>
      <xdr:colOff>114300</xdr:colOff>
      <xdr:row>37</xdr:row>
      <xdr:rowOff>121920</xdr:rowOff>
    </xdr:to>
    <xdr:cxnSp macro="">
      <xdr:nvCxnSpPr>
        <xdr:cNvPr id="81" name="直線コネクタ 80">
          <a:extLst>
            <a:ext uri="{FF2B5EF4-FFF2-40B4-BE49-F238E27FC236}">
              <a16:creationId xmlns:a16="http://schemas.microsoft.com/office/drawing/2014/main" id="{CCB063B3-2B95-4CA1-9D9C-715911831EFB}"/>
            </a:ext>
          </a:extLst>
        </xdr:cNvPr>
        <xdr:cNvCxnSpPr/>
      </xdr:nvCxnSpPr>
      <xdr:spPr>
        <a:xfrm>
          <a:off x="1130300" y="643636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12717</xdr:rowOff>
    </xdr:from>
    <xdr:ext cx="405111" cy="259045"/>
    <xdr:sp macro="" textlink="">
      <xdr:nvSpPr>
        <xdr:cNvPr id="82" name="n_1aveValue【図書館】&#10;有形固定資産減価償却率">
          <a:extLst>
            <a:ext uri="{FF2B5EF4-FFF2-40B4-BE49-F238E27FC236}">
              <a16:creationId xmlns:a16="http://schemas.microsoft.com/office/drawing/2014/main" id="{0E12462E-0D56-4344-BEF6-438D5BDACBA5}"/>
            </a:ext>
          </a:extLst>
        </xdr:cNvPr>
        <xdr:cNvSpPr txBox="1"/>
      </xdr:nvSpPr>
      <xdr:spPr>
        <a:xfrm>
          <a:off x="3582044" y="652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1287</xdr:rowOff>
    </xdr:from>
    <xdr:ext cx="405111" cy="259045"/>
    <xdr:sp macro="" textlink="">
      <xdr:nvSpPr>
        <xdr:cNvPr id="83" name="n_2aveValue【図書館】&#10;有形固定資産減価償却率">
          <a:extLst>
            <a:ext uri="{FF2B5EF4-FFF2-40B4-BE49-F238E27FC236}">
              <a16:creationId xmlns:a16="http://schemas.microsoft.com/office/drawing/2014/main" id="{C72EE7DB-3CCD-407E-AE5B-25049896BA8F}"/>
            </a:ext>
          </a:extLst>
        </xdr:cNvPr>
        <xdr:cNvSpPr txBox="1"/>
      </xdr:nvSpPr>
      <xdr:spPr>
        <a:xfrm>
          <a:off x="2705744" y="651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3827</xdr:rowOff>
    </xdr:from>
    <xdr:ext cx="405111" cy="259045"/>
    <xdr:sp macro="" textlink="">
      <xdr:nvSpPr>
        <xdr:cNvPr id="84" name="n_3aveValue【図書館】&#10;有形固定資産減価償却率">
          <a:extLst>
            <a:ext uri="{FF2B5EF4-FFF2-40B4-BE49-F238E27FC236}">
              <a16:creationId xmlns:a16="http://schemas.microsoft.com/office/drawing/2014/main" id="{909F51BE-EE7A-4151-BBF4-D5A57323141B}"/>
            </a:ext>
          </a:extLst>
        </xdr:cNvPr>
        <xdr:cNvSpPr txBox="1"/>
      </xdr:nvSpPr>
      <xdr:spPr>
        <a:xfrm>
          <a:off x="1816744"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142257</xdr:rowOff>
    </xdr:from>
    <xdr:ext cx="405111" cy="259045"/>
    <xdr:sp macro="" textlink="">
      <xdr:nvSpPr>
        <xdr:cNvPr id="85" name="n_4aveValue【図書館】&#10;有形固定資産減価償却率">
          <a:extLst>
            <a:ext uri="{FF2B5EF4-FFF2-40B4-BE49-F238E27FC236}">
              <a16:creationId xmlns:a16="http://schemas.microsoft.com/office/drawing/2014/main" id="{98C65CE3-083E-413A-932A-8902D7214ABA}"/>
            </a:ext>
          </a:extLst>
        </xdr:cNvPr>
        <xdr:cNvSpPr txBox="1"/>
      </xdr:nvSpPr>
      <xdr:spPr>
        <a:xfrm>
          <a:off x="927744" y="6143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170197</xdr:rowOff>
    </xdr:from>
    <xdr:ext cx="405111" cy="259045"/>
    <xdr:sp macro="" textlink="">
      <xdr:nvSpPr>
        <xdr:cNvPr id="86" name="n_1mainValue【図書館】&#10;有形固定資産減価償却率">
          <a:extLst>
            <a:ext uri="{FF2B5EF4-FFF2-40B4-BE49-F238E27FC236}">
              <a16:creationId xmlns:a16="http://schemas.microsoft.com/office/drawing/2014/main" id="{BE617040-B839-4FDC-AA80-2663418ED670}"/>
            </a:ext>
          </a:extLst>
        </xdr:cNvPr>
        <xdr:cNvSpPr txBox="1"/>
      </xdr:nvSpPr>
      <xdr:spPr>
        <a:xfrm>
          <a:off x="35820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1287</xdr:rowOff>
    </xdr:from>
    <xdr:ext cx="405111" cy="259045"/>
    <xdr:sp macro="" textlink="">
      <xdr:nvSpPr>
        <xdr:cNvPr id="87" name="n_2mainValue【図書館】&#10;有形固定資産減価償却率">
          <a:extLst>
            <a:ext uri="{FF2B5EF4-FFF2-40B4-BE49-F238E27FC236}">
              <a16:creationId xmlns:a16="http://schemas.microsoft.com/office/drawing/2014/main" id="{48C6ABDD-3CCF-4416-8E9F-A455619A947B}"/>
            </a:ext>
          </a:extLst>
        </xdr:cNvPr>
        <xdr:cNvSpPr txBox="1"/>
      </xdr:nvSpPr>
      <xdr:spPr>
        <a:xfrm>
          <a:off x="2705744" y="6173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163847</xdr:rowOff>
    </xdr:from>
    <xdr:ext cx="405111" cy="259045"/>
    <xdr:sp macro="" textlink="">
      <xdr:nvSpPr>
        <xdr:cNvPr id="88" name="n_3mainValue【図書館】&#10;有形固定資産減価償却率">
          <a:extLst>
            <a:ext uri="{FF2B5EF4-FFF2-40B4-BE49-F238E27FC236}">
              <a16:creationId xmlns:a16="http://schemas.microsoft.com/office/drawing/2014/main" id="{C67CA194-D3AF-49F9-9E66-642476D97E06}"/>
            </a:ext>
          </a:extLst>
        </xdr:cNvPr>
        <xdr:cNvSpPr txBox="1"/>
      </xdr:nvSpPr>
      <xdr:spPr>
        <a:xfrm>
          <a:off x="18167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134637</xdr:rowOff>
    </xdr:from>
    <xdr:ext cx="405111" cy="259045"/>
    <xdr:sp macro="" textlink="">
      <xdr:nvSpPr>
        <xdr:cNvPr id="89" name="n_4mainValue【図書館】&#10;有形固定資産減価償却率">
          <a:extLst>
            <a:ext uri="{FF2B5EF4-FFF2-40B4-BE49-F238E27FC236}">
              <a16:creationId xmlns:a16="http://schemas.microsoft.com/office/drawing/2014/main" id="{83CB01BB-7AF6-4FAC-ABDB-CA20A18E8069}"/>
            </a:ext>
          </a:extLst>
        </xdr:cNvPr>
        <xdr:cNvSpPr txBox="1"/>
      </xdr:nvSpPr>
      <xdr:spPr>
        <a:xfrm>
          <a:off x="927744" y="6478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056A88EF-C1FE-4B4A-B13C-A4A7DECB8E7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B90CFF7B-58C2-43D8-8191-8A79D030849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B736F099-A529-4405-8F28-64ED91EC931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2ABB5045-4D67-4B44-991E-45C9AA80283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96FE2AA5-BFC9-40BF-A342-88CFFE3CB46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46597896-4F8F-4218-9A5A-2F626A5410E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92F60F3D-42A5-490D-8AA7-9C79F36FF2F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A6428A26-E682-47CB-BCC9-6DE9BE313D7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BB6C15FA-BB1D-44AC-AB9B-5E98805DBBD6}"/>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CDC76275-E5F0-421F-96B4-F6C04F8531E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id="{61E73A5B-607C-47B2-9ECB-C7337095342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a:extLst>
            <a:ext uri="{FF2B5EF4-FFF2-40B4-BE49-F238E27FC236}">
              <a16:creationId xmlns:a16="http://schemas.microsoft.com/office/drawing/2014/main" id="{29EE1684-9969-4430-8930-73C76729108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id="{1D313072-36A5-49D0-9B38-875FB9E42F3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a:extLst>
            <a:ext uri="{FF2B5EF4-FFF2-40B4-BE49-F238E27FC236}">
              <a16:creationId xmlns:a16="http://schemas.microsoft.com/office/drawing/2014/main" id="{A1E9D846-64FC-4071-B878-F679878BB658}"/>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630D7BCF-9D2C-4B60-921A-B508ED8F180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517BED5D-30B9-412F-9BEB-63C7D9A06022}"/>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id="{B3F0CE94-AF2B-43F4-A689-4902B35DA06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a:extLst>
            <a:ext uri="{FF2B5EF4-FFF2-40B4-BE49-F238E27FC236}">
              <a16:creationId xmlns:a16="http://schemas.microsoft.com/office/drawing/2014/main" id="{F61C3D26-125F-4549-8098-1B6B4392D07A}"/>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id="{B23F38BA-10D1-4E77-8AF8-8CEDECEC1545}"/>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a:extLst>
            <a:ext uri="{FF2B5EF4-FFF2-40B4-BE49-F238E27FC236}">
              <a16:creationId xmlns:a16="http://schemas.microsoft.com/office/drawing/2014/main" id="{CA61F649-D92F-44A9-ABDF-B03410A320B1}"/>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AE584622-26AD-418D-88C2-094E4F980D2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22DE151F-CE8D-44B0-AC35-E918FC708954}"/>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278C0AA5-BA0F-49EA-805D-2A7CAEFF4B1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146685</xdr:rowOff>
    </xdr:from>
    <xdr:to>
      <xdr:col>54</xdr:col>
      <xdr:colOff>189865</xdr:colOff>
      <xdr:row>42</xdr:row>
      <xdr:rowOff>32385</xdr:rowOff>
    </xdr:to>
    <xdr:cxnSp macro="">
      <xdr:nvCxnSpPr>
        <xdr:cNvPr id="113" name="直線コネクタ 112">
          <a:extLst>
            <a:ext uri="{FF2B5EF4-FFF2-40B4-BE49-F238E27FC236}">
              <a16:creationId xmlns:a16="http://schemas.microsoft.com/office/drawing/2014/main" id="{B38ACC5C-5EF2-48A9-BAE8-5A4B56410DC3}"/>
            </a:ext>
          </a:extLst>
        </xdr:cNvPr>
        <xdr:cNvCxnSpPr/>
      </xdr:nvCxnSpPr>
      <xdr:spPr>
        <a:xfrm flipV="1">
          <a:off x="10476865" y="58045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36212</xdr:rowOff>
    </xdr:from>
    <xdr:ext cx="469744" cy="259045"/>
    <xdr:sp macro="" textlink="">
      <xdr:nvSpPr>
        <xdr:cNvPr id="114" name="【図書館】&#10;一人当たり面積最小値テキスト">
          <a:extLst>
            <a:ext uri="{FF2B5EF4-FFF2-40B4-BE49-F238E27FC236}">
              <a16:creationId xmlns:a16="http://schemas.microsoft.com/office/drawing/2014/main" id="{251639EA-853C-4B09-AA28-34DA8EE70DF9}"/>
            </a:ext>
          </a:extLst>
        </xdr:cNvPr>
        <xdr:cNvSpPr txBox="1"/>
      </xdr:nvSpPr>
      <xdr:spPr>
        <a:xfrm>
          <a:off x="10515600" y="723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32385</xdr:rowOff>
    </xdr:from>
    <xdr:to>
      <xdr:col>55</xdr:col>
      <xdr:colOff>88900</xdr:colOff>
      <xdr:row>42</xdr:row>
      <xdr:rowOff>32385</xdr:rowOff>
    </xdr:to>
    <xdr:cxnSp macro="">
      <xdr:nvCxnSpPr>
        <xdr:cNvPr id="115" name="直線コネクタ 114">
          <a:extLst>
            <a:ext uri="{FF2B5EF4-FFF2-40B4-BE49-F238E27FC236}">
              <a16:creationId xmlns:a16="http://schemas.microsoft.com/office/drawing/2014/main" id="{102F5D24-7AC6-4027-AB1E-7D8C86E039C1}"/>
            </a:ext>
          </a:extLst>
        </xdr:cNvPr>
        <xdr:cNvCxnSpPr/>
      </xdr:nvCxnSpPr>
      <xdr:spPr>
        <a:xfrm>
          <a:off x="10388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93362</xdr:rowOff>
    </xdr:from>
    <xdr:ext cx="469744" cy="259045"/>
    <xdr:sp macro="" textlink="">
      <xdr:nvSpPr>
        <xdr:cNvPr id="116" name="【図書館】&#10;一人当たり面積最大値テキスト">
          <a:extLst>
            <a:ext uri="{FF2B5EF4-FFF2-40B4-BE49-F238E27FC236}">
              <a16:creationId xmlns:a16="http://schemas.microsoft.com/office/drawing/2014/main" id="{622E0D55-F83A-48F3-BE8D-1A18FF0DE041}"/>
            </a:ext>
          </a:extLst>
        </xdr:cNvPr>
        <xdr:cNvSpPr txBox="1"/>
      </xdr:nvSpPr>
      <xdr:spPr>
        <a:xfrm>
          <a:off x="10515600" y="5579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146685</xdr:rowOff>
    </xdr:from>
    <xdr:to>
      <xdr:col>55</xdr:col>
      <xdr:colOff>88900</xdr:colOff>
      <xdr:row>33</xdr:row>
      <xdr:rowOff>146685</xdr:rowOff>
    </xdr:to>
    <xdr:cxnSp macro="">
      <xdr:nvCxnSpPr>
        <xdr:cNvPr id="117" name="直線コネクタ 116">
          <a:extLst>
            <a:ext uri="{FF2B5EF4-FFF2-40B4-BE49-F238E27FC236}">
              <a16:creationId xmlns:a16="http://schemas.microsoft.com/office/drawing/2014/main" id="{3B66A3FF-E8EC-4823-BC97-432D26745F24}"/>
            </a:ext>
          </a:extLst>
        </xdr:cNvPr>
        <xdr:cNvCxnSpPr/>
      </xdr:nvCxnSpPr>
      <xdr:spPr>
        <a:xfrm>
          <a:off x="10388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34307</xdr:rowOff>
    </xdr:from>
    <xdr:ext cx="469744" cy="259045"/>
    <xdr:sp macro="" textlink="">
      <xdr:nvSpPr>
        <xdr:cNvPr id="118" name="【図書館】&#10;一人当たり面積平均値テキスト">
          <a:extLst>
            <a:ext uri="{FF2B5EF4-FFF2-40B4-BE49-F238E27FC236}">
              <a16:creationId xmlns:a16="http://schemas.microsoft.com/office/drawing/2014/main" id="{11A6BF67-8DB5-4B1D-B443-3930E01ACAE2}"/>
            </a:ext>
          </a:extLst>
        </xdr:cNvPr>
        <xdr:cNvSpPr txBox="1"/>
      </xdr:nvSpPr>
      <xdr:spPr>
        <a:xfrm>
          <a:off x="10515600" y="6892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55880</xdr:rowOff>
    </xdr:from>
    <xdr:to>
      <xdr:col>55</xdr:col>
      <xdr:colOff>50800</xdr:colOff>
      <xdr:row>40</xdr:row>
      <xdr:rowOff>157480</xdr:rowOff>
    </xdr:to>
    <xdr:sp macro="" textlink="">
      <xdr:nvSpPr>
        <xdr:cNvPr id="119" name="フローチャート: 判断 118">
          <a:extLst>
            <a:ext uri="{FF2B5EF4-FFF2-40B4-BE49-F238E27FC236}">
              <a16:creationId xmlns:a16="http://schemas.microsoft.com/office/drawing/2014/main" id="{F792EEC4-6E5F-401D-9256-38587CC156B0}"/>
            </a:ext>
          </a:extLst>
        </xdr:cNvPr>
        <xdr:cNvSpPr/>
      </xdr:nvSpPr>
      <xdr:spPr>
        <a:xfrm>
          <a:off x="10426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0" name="フローチャート: 判断 119">
          <a:extLst>
            <a:ext uri="{FF2B5EF4-FFF2-40B4-BE49-F238E27FC236}">
              <a16:creationId xmlns:a16="http://schemas.microsoft.com/office/drawing/2014/main" id="{E5701CC1-6CF2-47A3-A293-C0CBFCDE694D}"/>
            </a:ext>
          </a:extLst>
        </xdr:cNvPr>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82550</xdr:rowOff>
    </xdr:from>
    <xdr:to>
      <xdr:col>46</xdr:col>
      <xdr:colOff>38100</xdr:colOff>
      <xdr:row>41</xdr:row>
      <xdr:rowOff>12700</xdr:rowOff>
    </xdr:to>
    <xdr:sp macro="" textlink="">
      <xdr:nvSpPr>
        <xdr:cNvPr id="121" name="フローチャート: 判断 120">
          <a:extLst>
            <a:ext uri="{FF2B5EF4-FFF2-40B4-BE49-F238E27FC236}">
              <a16:creationId xmlns:a16="http://schemas.microsoft.com/office/drawing/2014/main" id="{F98638DA-27E5-4294-BC08-D863BC9405A6}"/>
            </a:ext>
          </a:extLst>
        </xdr:cNvPr>
        <xdr:cNvSpPr/>
      </xdr:nvSpPr>
      <xdr:spPr>
        <a:xfrm>
          <a:off x="8699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99695</xdr:rowOff>
    </xdr:from>
    <xdr:to>
      <xdr:col>41</xdr:col>
      <xdr:colOff>101600</xdr:colOff>
      <xdr:row>41</xdr:row>
      <xdr:rowOff>29845</xdr:rowOff>
    </xdr:to>
    <xdr:sp macro="" textlink="">
      <xdr:nvSpPr>
        <xdr:cNvPr id="122" name="フローチャート: 判断 121">
          <a:extLst>
            <a:ext uri="{FF2B5EF4-FFF2-40B4-BE49-F238E27FC236}">
              <a16:creationId xmlns:a16="http://schemas.microsoft.com/office/drawing/2014/main" id="{1A26DC76-0D9A-4D4E-89B0-18E8DD3EEFDE}"/>
            </a:ext>
          </a:extLst>
        </xdr:cNvPr>
        <xdr:cNvSpPr/>
      </xdr:nvSpPr>
      <xdr:spPr>
        <a:xfrm>
          <a:off x="7810500" y="695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111125</xdr:rowOff>
    </xdr:from>
    <xdr:to>
      <xdr:col>36</xdr:col>
      <xdr:colOff>165100</xdr:colOff>
      <xdr:row>41</xdr:row>
      <xdr:rowOff>41275</xdr:rowOff>
    </xdr:to>
    <xdr:sp macro="" textlink="">
      <xdr:nvSpPr>
        <xdr:cNvPr id="123" name="フローチャート: 判断 122">
          <a:extLst>
            <a:ext uri="{FF2B5EF4-FFF2-40B4-BE49-F238E27FC236}">
              <a16:creationId xmlns:a16="http://schemas.microsoft.com/office/drawing/2014/main" id="{B9B2A59A-A73A-4FFC-AA85-7AD4AEF52965}"/>
            </a:ext>
          </a:extLst>
        </xdr:cNvPr>
        <xdr:cNvSpPr/>
      </xdr:nvSpPr>
      <xdr:spPr>
        <a:xfrm>
          <a:off x="6921500" y="696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FC83E9B1-F0B0-4EC9-950F-9CA9DC864A4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E31F2BC-EF8C-4644-8EB7-D8E1262BA38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BB79824-C5BF-4B32-84E1-33DA071571A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3758262-560C-4102-B237-7BCCF099A1F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BAD8A9C2-ECF6-4783-89C3-FE8E769C3A8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29" name="楕円 128">
          <a:extLst>
            <a:ext uri="{FF2B5EF4-FFF2-40B4-BE49-F238E27FC236}">
              <a16:creationId xmlns:a16="http://schemas.microsoft.com/office/drawing/2014/main" id="{080F291E-0AD2-43D9-90E4-1FD39ECB7CF6}"/>
            </a:ext>
          </a:extLst>
        </xdr:cNvPr>
        <xdr:cNvSpPr/>
      </xdr:nvSpPr>
      <xdr:spPr>
        <a:xfrm>
          <a:off x="10426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162577</xdr:rowOff>
    </xdr:from>
    <xdr:ext cx="469744" cy="259045"/>
    <xdr:sp macro="" textlink="">
      <xdr:nvSpPr>
        <xdr:cNvPr id="130" name="【図書館】&#10;一人当たり面積該当値テキスト">
          <a:extLst>
            <a:ext uri="{FF2B5EF4-FFF2-40B4-BE49-F238E27FC236}">
              <a16:creationId xmlns:a16="http://schemas.microsoft.com/office/drawing/2014/main" id="{3D7AD920-9B0D-4B18-96D6-4B7EC02877C2}"/>
            </a:ext>
          </a:extLst>
        </xdr:cNvPr>
        <xdr:cNvSpPr txBox="1"/>
      </xdr:nvSpPr>
      <xdr:spPr>
        <a:xfrm>
          <a:off x="10515600"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151130</xdr:rowOff>
    </xdr:from>
    <xdr:to>
      <xdr:col>50</xdr:col>
      <xdr:colOff>165100</xdr:colOff>
      <xdr:row>39</xdr:row>
      <xdr:rowOff>81280</xdr:rowOff>
    </xdr:to>
    <xdr:sp macro="" textlink="">
      <xdr:nvSpPr>
        <xdr:cNvPr id="131" name="楕円 130">
          <a:extLst>
            <a:ext uri="{FF2B5EF4-FFF2-40B4-BE49-F238E27FC236}">
              <a16:creationId xmlns:a16="http://schemas.microsoft.com/office/drawing/2014/main" id="{E8E7D7A4-F695-465A-BF2C-52C394B64DB5}"/>
            </a:ext>
          </a:extLst>
        </xdr:cNvPr>
        <xdr:cNvSpPr/>
      </xdr:nvSpPr>
      <xdr:spPr>
        <a:xfrm>
          <a:off x="9588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19050</xdr:rowOff>
    </xdr:from>
    <xdr:to>
      <xdr:col>55</xdr:col>
      <xdr:colOff>0</xdr:colOff>
      <xdr:row>39</xdr:row>
      <xdr:rowOff>30480</xdr:rowOff>
    </xdr:to>
    <xdr:cxnSp macro="">
      <xdr:nvCxnSpPr>
        <xdr:cNvPr id="132" name="直線コネクタ 131">
          <a:extLst>
            <a:ext uri="{FF2B5EF4-FFF2-40B4-BE49-F238E27FC236}">
              <a16:creationId xmlns:a16="http://schemas.microsoft.com/office/drawing/2014/main" id="{C37C622C-5C31-4769-A35F-19F0E343A36C}"/>
            </a:ext>
          </a:extLst>
        </xdr:cNvPr>
        <xdr:cNvCxnSpPr/>
      </xdr:nvCxnSpPr>
      <xdr:spPr>
        <a:xfrm flipV="1">
          <a:off x="9639300" y="67056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158750</xdr:rowOff>
    </xdr:from>
    <xdr:to>
      <xdr:col>46</xdr:col>
      <xdr:colOff>38100</xdr:colOff>
      <xdr:row>39</xdr:row>
      <xdr:rowOff>88900</xdr:rowOff>
    </xdr:to>
    <xdr:sp macro="" textlink="">
      <xdr:nvSpPr>
        <xdr:cNvPr id="133" name="楕円 132">
          <a:extLst>
            <a:ext uri="{FF2B5EF4-FFF2-40B4-BE49-F238E27FC236}">
              <a16:creationId xmlns:a16="http://schemas.microsoft.com/office/drawing/2014/main" id="{FFC1013B-855F-4F38-ADFB-E6A7E1CB5DA9}"/>
            </a:ext>
          </a:extLst>
        </xdr:cNvPr>
        <xdr:cNvSpPr/>
      </xdr:nvSpPr>
      <xdr:spPr>
        <a:xfrm>
          <a:off x="8699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30480</xdr:rowOff>
    </xdr:from>
    <xdr:to>
      <xdr:col>50</xdr:col>
      <xdr:colOff>114300</xdr:colOff>
      <xdr:row>39</xdr:row>
      <xdr:rowOff>38100</xdr:rowOff>
    </xdr:to>
    <xdr:cxnSp macro="">
      <xdr:nvCxnSpPr>
        <xdr:cNvPr id="134" name="直線コネクタ 133">
          <a:extLst>
            <a:ext uri="{FF2B5EF4-FFF2-40B4-BE49-F238E27FC236}">
              <a16:creationId xmlns:a16="http://schemas.microsoft.com/office/drawing/2014/main" id="{C0C7F7BE-F376-4715-98EA-1E3292A11D70}"/>
            </a:ext>
          </a:extLst>
        </xdr:cNvPr>
        <xdr:cNvCxnSpPr/>
      </xdr:nvCxnSpPr>
      <xdr:spPr>
        <a:xfrm flipV="1">
          <a:off x="8750300" y="67170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95885</xdr:rowOff>
    </xdr:from>
    <xdr:to>
      <xdr:col>41</xdr:col>
      <xdr:colOff>101600</xdr:colOff>
      <xdr:row>41</xdr:row>
      <xdr:rowOff>26035</xdr:rowOff>
    </xdr:to>
    <xdr:sp macro="" textlink="">
      <xdr:nvSpPr>
        <xdr:cNvPr id="135" name="楕円 134">
          <a:extLst>
            <a:ext uri="{FF2B5EF4-FFF2-40B4-BE49-F238E27FC236}">
              <a16:creationId xmlns:a16="http://schemas.microsoft.com/office/drawing/2014/main" id="{90667705-D90A-4A22-8E5C-6B836F78D00F}"/>
            </a:ext>
          </a:extLst>
        </xdr:cNvPr>
        <xdr:cNvSpPr/>
      </xdr:nvSpPr>
      <xdr:spPr>
        <a:xfrm>
          <a:off x="7810500" y="695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38100</xdr:rowOff>
    </xdr:from>
    <xdr:to>
      <xdr:col>45</xdr:col>
      <xdr:colOff>177800</xdr:colOff>
      <xdr:row>40</xdr:row>
      <xdr:rowOff>146685</xdr:rowOff>
    </xdr:to>
    <xdr:cxnSp macro="">
      <xdr:nvCxnSpPr>
        <xdr:cNvPr id="136" name="直線コネクタ 135">
          <a:extLst>
            <a:ext uri="{FF2B5EF4-FFF2-40B4-BE49-F238E27FC236}">
              <a16:creationId xmlns:a16="http://schemas.microsoft.com/office/drawing/2014/main" id="{34A1747C-1942-46E9-AA6E-85A48774A61C}"/>
            </a:ext>
          </a:extLst>
        </xdr:cNvPr>
        <xdr:cNvCxnSpPr/>
      </xdr:nvCxnSpPr>
      <xdr:spPr>
        <a:xfrm flipV="1">
          <a:off x="7861300" y="6724650"/>
          <a:ext cx="889000" cy="28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99695</xdr:rowOff>
    </xdr:from>
    <xdr:to>
      <xdr:col>36</xdr:col>
      <xdr:colOff>165100</xdr:colOff>
      <xdr:row>41</xdr:row>
      <xdr:rowOff>29845</xdr:rowOff>
    </xdr:to>
    <xdr:sp macro="" textlink="">
      <xdr:nvSpPr>
        <xdr:cNvPr id="137" name="楕円 136">
          <a:extLst>
            <a:ext uri="{FF2B5EF4-FFF2-40B4-BE49-F238E27FC236}">
              <a16:creationId xmlns:a16="http://schemas.microsoft.com/office/drawing/2014/main" id="{098252F0-C90F-4FC8-A479-60F1166E5A70}"/>
            </a:ext>
          </a:extLst>
        </xdr:cNvPr>
        <xdr:cNvSpPr/>
      </xdr:nvSpPr>
      <xdr:spPr>
        <a:xfrm>
          <a:off x="6921500" y="695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146685</xdr:rowOff>
    </xdr:from>
    <xdr:to>
      <xdr:col>41</xdr:col>
      <xdr:colOff>50800</xdr:colOff>
      <xdr:row>40</xdr:row>
      <xdr:rowOff>150495</xdr:rowOff>
    </xdr:to>
    <xdr:cxnSp macro="">
      <xdr:nvCxnSpPr>
        <xdr:cNvPr id="138" name="直線コネクタ 137">
          <a:extLst>
            <a:ext uri="{FF2B5EF4-FFF2-40B4-BE49-F238E27FC236}">
              <a16:creationId xmlns:a16="http://schemas.microsoft.com/office/drawing/2014/main" id="{DCAB7776-D8A7-46CA-AB40-9FCEC1F70B46}"/>
            </a:ext>
          </a:extLst>
        </xdr:cNvPr>
        <xdr:cNvCxnSpPr/>
      </xdr:nvCxnSpPr>
      <xdr:spPr>
        <a:xfrm flipV="1">
          <a:off x="6972300" y="700468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167657</xdr:rowOff>
    </xdr:from>
    <xdr:ext cx="469744" cy="259045"/>
    <xdr:sp macro="" textlink="">
      <xdr:nvSpPr>
        <xdr:cNvPr id="139" name="n_1aveValue【図書館】&#10;一人当たり面積">
          <a:extLst>
            <a:ext uri="{FF2B5EF4-FFF2-40B4-BE49-F238E27FC236}">
              <a16:creationId xmlns:a16="http://schemas.microsoft.com/office/drawing/2014/main" id="{313FD9C3-F01A-45E0-92FF-4FFFE45AF9C8}"/>
            </a:ext>
          </a:extLst>
        </xdr:cNvPr>
        <xdr:cNvSpPr txBox="1"/>
      </xdr:nvSpPr>
      <xdr:spPr>
        <a:xfrm>
          <a:off x="9391727" y="70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3827</xdr:rowOff>
    </xdr:from>
    <xdr:ext cx="469744" cy="259045"/>
    <xdr:sp macro="" textlink="">
      <xdr:nvSpPr>
        <xdr:cNvPr id="140" name="n_2aveValue【図書館】&#10;一人当たり面積">
          <a:extLst>
            <a:ext uri="{FF2B5EF4-FFF2-40B4-BE49-F238E27FC236}">
              <a16:creationId xmlns:a16="http://schemas.microsoft.com/office/drawing/2014/main" id="{4B3D92A2-37FB-447F-B47C-11E8A847A80F}"/>
            </a:ext>
          </a:extLst>
        </xdr:cNvPr>
        <xdr:cNvSpPr txBox="1"/>
      </xdr:nvSpPr>
      <xdr:spPr>
        <a:xfrm>
          <a:off x="85154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20972</xdr:rowOff>
    </xdr:from>
    <xdr:ext cx="469744" cy="259045"/>
    <xdr:sp macro="" textlink="">
      <xdr:nvSpPr>
        <xdr:cNvPr id="141" name="n_3aveValue【図書館】&#10;一人当たり面積">
          <a:extLst>
            <a:ext uri="{FF2B5EF4-FFF2-40B4-BE49-F238E27FC236}">
              <a16:creationId xmlns:a16="http://schemas.microsoft.com/office/drawing/2014/main" id="{FBD6407A-49DF-4352-BE5A-A8A28D6F5EDC}"/>
            </a:ext>
          </a:extLst>
        </xdr:cNvPr>
        <xdr:cNvSpPr txBox="1"/>
      </xdr:nvSpPr>
      <xdr:spPr>
        <a:xfrm>
          <a:off x="7626427" y="705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32402</xdr:rowOff>
    </xdr:from>
    <xdr:ext cx="469744" cy="259045"/>
    <xdr:sp macro="" textlink="">
      <xdr:nvSpPr>
        <xdr:cNvPr id="142" name="n_4aveValue【図書館】&#10;一人当たり面積">
          <a:extLst>
            <a:ext uri="{FF2B5EF4-FFF2-40B4-BE49-F238E27FC236}">
              <a16:creationId xmlns:a16="http://schemas.microsoft.com/office/drawing/2014/main" id="{B3245C5D-C53B-45BD-9E6A-6D5A50579D0D}"/>
            </a:ext>
          </a:extLst>
        </xdr:cNvPr>
        <xdr:cNvSpPr txBox="1"/>
      </xdr:nvSpPr>
      <xdr:spPr>
        <a:xfrm>
          <a:off x="6737427" y="706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97807</xdr:rowOff>
    </xdr:from>
    <xdr:ext cx="469744" cy="259045"/>
    <xdr:sp macro="" textlink="">
      <xdr:nvSpPr>
        <xdr:cNvPr id="143" name="n_1mainValue【図書館】&#10;一人当たり面積">
          <a:extLst>
            <a:ext uri="{FF2B5EF4-FFF2-40B4-BE49-F238E27FC236}">
              <a16:creationId xmlns:a16="http://schemas.microsoft.com/office/drawing/2014/main" id="{D9BBDE5B-0197-4A6A-A0EF-34682E428931}"/>
            </a:ext>
          </a:extLst>
        </xdr:cNvPr>
        <xdr:cNvSpPr txBox="1"/>
      </xdr:nvSpPr>
      <xdr:spPr>
        <a:xfrm>
          <a:off x="93917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105427</xdr:rowOff>
    </xdr:from>
    <xdr:ext cx="469744" cy="259045"/>
    <xdr:sp macro="" textlink="">
      <xdr:nvSpPr>
        <xdr:cNvPr id="144" name="n_2mainValue【図書館】&#10;一人当たり面積">
          <a:extLst>
            <a:ext uri="{FF2B5EF4-FFF2-40B4-BE49-F238E27FC236}">
              <a16:creationId xmlns:a16="http://schemas.microsoft.com/office/drawing/2014/main" id="{5904C807-A139-4BFF-952A-7B228E87FA03}"/>
            </a:ext>
          </a:extLst>
        </xdr:cNvPr>
        <xdr:cNvSpPr txBox="1"/>
      </xdr:nvSpPr>
      <xdr:spPr>
        <a:xfrm>
          <a:off x="8515427" y="644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42562</xdr:rowOff>
    </xdr:from>
    <xdr:ext cx="469744" cy="259045"/>
    <xdr:sp macro="" textlink="">
      <xdr:nvSpPr>
        <xdr:cNvPr id="145" name="n_3mainValue【図書館】&#10;一人当たり面積">
          <a:extLst>
            <a:ext uri="{FF2B5EF4-FFF2-40B4-BE49-F238E27FC236}">
              <a16:creationId xmlns:a16="http://schemas.microsoft.com/office/drawing/2014/main" id="{E6719DFF-B8B3-47C8-8960-E110003D29C1}"/>
            </a:ext>
          </a:extLst>
        </xdr:cNvPr>
        <xdr:cNvSpPr txBox="1"/>
      </xdr:nvSpPr>
      <xdr:spPr>
        <a:xfrm>
          <a:off x="7626427" y="672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46372</xdr:rowOff>
    </xdr:from>
    <xdr:ext cx="469744" cy="259045"/>
    <xdr:sp macro="" textlink="">
      <xdr:nvSpPr>
        <xdr:cNvPr id="146" name="n_4mainValue【図書館】&#10;一人当たり面積">
          <a:extLst>
            <a:ext uri="{FF2B5EF4-FFF2-40B4-BE49-F238E27FC236}">
              <a16:creationId xmlns:a16="http://schemas.microsoft.com/office/drawing/2014/main" id="{BDCAE95B-54E4-4B21-B858-1D38CEF05415}"/>
            </a:ext>
          </a:extLst>
        </xdr:cNvPr>
        <xdr:cNvSpPr txBox="1"/>
      </xdr:nvSpPr>
      <xdr:spPr>
        <a:xfrm>
          <a:off x="6737427" y="673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1B22C968-C4EB-4583-A4EF-D2F3A176A64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640BC857-CB67-465F-970F-BA622650644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1D894CA1-A405-4583-B9BD-92EF0D1D01B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7789D9DD-A2D4-4F59-A627-EB5B1403F08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2C9B85B0-32DA-495F-9F0D-F98578506D7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B87B999-0F07-4C85-BDB7-6D300D06639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56715F7-47DB-42AA-9A5A-21A79B52C2D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4E993C27-A62A-4327-AD85-E93C840E49D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EFB90E7E-B198-4D8E-B706-621478B6622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D0B9F54B-BAB6-4286-BEA7-FA694C1F55D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8EE5E86F-A9B4-4CA4-931B-727330CB211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928C7A6C-321D-4869-8530-9E9EB67C5CF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B49D8508-798D-4F26-91A0-4CA245B95046}"/>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16B14234-8A29-4736-A08C-EEA97963C93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642715B4-A074-4E5E-9DCB-E86688E9F83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4EBFFAA9-6CCF-49F5-9262-68B1F395283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239CBE8B-6DB9-4439-B99F-B6DF90F92DC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97170AD7-E0F2-4E78-A45B-631725CA53A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0B9B3A8E-FB41-4E26-8067-45A36C886FD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6C75ED70-6EEA-4FC0-853E-03B94E0EEBC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C6AD147B-DFB3-4DED-A5A8-00057125F2E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736CB272-E3EF-46F9-9BEA-0D6C8DE6680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A3BAB613-8958-4435-AB5F-E791960E5364}"/>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46439AA0-9DC9-4649-B3AD-7822332DB4D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8DD0C01E-349F-4389-B20D-C87149DC1FF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172" name="直線コネクタ 171">
          <a:extLst>
            <a:ext uri="{FF2B5EF4-FFF2-40B4-BE49-F238E27FC236}">
              <a16:creationId xmlns:a16="http://schemas.microsoft.com/office/drawing/2014/main" id="{BBF431E4-F3AC-4CF4-B5BB-5DAE8EAFEB88}"/>
            </a:ext>
          </a:extLst>
        </xdr:cNvPr>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a:extLst>
            <a:ext uri="{FF2B5EF4-FFF2-40B4-BE49-F238E27FC236}">
              <a16:creationId xmlns:a16="http://schemas.microsoft.com/office/drawing/2014/main" id="{939CC1E2-4826-4400-A25B-DB963F4038DB}"/>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a:extLst>
            <a:ext uri="{FF2B5EF4-FFF2-40B4-BE49-F238E27FC236}">
              <a16:creationId xmlns:a16="http://schemas.microsoft.com/office/drawing/2014/main" id="{57DC801D-D7CB-44F8-BDE2-C9FD51C07AE9}"/>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175" name="【体育館・プール】&#10;有形固定資産減価償却率最大値テキスト">
          <a:extLst>
            <a:ext uri="{FF2B5EF4-FFF2-40B4-BE49-F238E27FC236}">
              <a16:creationId xmlns:a16="http://schemas.microsoft.com/office/drawing/2014/main" id="{AB663988-7382-48DB-80F5-C007BB2C8B74}"/>
            </a:ext>
          </a:extLst>
        </xdr:cNvPr>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76" name="直線コネクタ 175">
          <a:extLst>
            <a:ext uri="{FF2B5EF4-FFF2-40B4-BE49-F238E27FC236}">
              <a16:creationId xmlns:a16="http://schemas.microsoft.com/office/drawing/2014/main" id="{AE9D7A6A-11B9-4889-A75B-743567DC80CA}"/>
            </a:ext>
          </a:extLst>
        </xdr:cNvPr>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74947</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F50A80CB-EB48-4AE3-87DA-EB6C6D4E7039}"/>
            </a:ext>
          </a:extLst>
        </xdr:cNvPr>
        <xdr:cNvSpPr txBox="1"/>
      </xdr:nvSpPr>
      <xdr:spPr>
        <a:xfrm>
          <a:off x="4673600" y="10361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8" name="フローチャート: 判断 177">
          <a:extLst>
            <a:ext uri="{FF2B5EF4-FFF2-40B4-BE49-F238E27FC236}">
              <a16:creationId xmlns:a16="http://schemas.microsoft.com/office/drawing/2014/main" id="{E03DD0DA-28E2-489E-A409-593C7B0AEAC5}"/>
            </a:ext>
          </a:extLst>
        </xdr:cNvPr>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79" name="フローチャート: 判断 178">
          <a:extLst>
            <a:ext uri="{FF2B5EF4-FFF2-40B4-BE49-F238E27FC236}">
              <a16:creationId xmlns:a16="http://schemas.microsoft.com/office/drawing/2014/main" id="{C5DEAC4E-FA37-4E86-B41B-6196842F16DB}"/>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0" name="フローチャート: 判断 179">
          <a:extLst>
            <a:ext uri="{FF2B5EF4-FFF2-40B4-BE49-F238E27FC236}">
              <a16:creationId xmlns:a16="http://schemas.microsoft.com/office/drawing/2014/main" id="{A389395F-42F4-42DC-BC5A-979FB80CFFF3}"/>
            </a:ext>
          </a:extLst>
        </xdr:cNvPr>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154940</xdr:rowOff>
    </xdr:from>
    <xdr:to>
      <xdr:col>10</xdr:col>
      <xdr:colOff>165100</xdr:colOff>
      <xdr:row>61</xdr:row>
      <xdr:rowOff>85090</xdr:rowOff>
    </xdr:to>
    <xdr:sp macro="" textlink="">
      <xdr:nvSpPr>
        <xdr:cNvPr id="181" name="フローチャート: 判断 180">
          <a:extLst>
            <a:ext uri="{FF2B5EF4-FFF2-40B4-BE49-F238E27FC236}">
              <a16:creationId xmlns:a16="http://schemas.microsoft.com/office/drawing/2014/main" id="{79D7A1C2-46F5-401A-885F-BB10457AA811}"/>
            </a:ext>
          </a:extLst>
        </xdr:cNvPr>
        <xdr:cNvSpPr/>
      </xdr:nvSpPr>
      <xdr:spPr>
        <a:xfrm>
          <a:off x="1968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182" name="フローチャート: 判断 181">
          <a:extLst>
            <a:ext uri="{FF2B5EF4-FFF2-40B4-BE49-F238E27FC236}">
              <a16:creationId xmlns:a16="http://schemas.microsoft.com/office/drawing/2014/main" id="{B2595FE9-5969-4294-98E0-51C87A4BFC43}"/>
            </a:ext>
          </a:extLst>
        </xdr:cNvPr>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23E229C7-0D05-4896-AEEE-50D5CFC96B4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C5787AF9-8D37-40F3-9DAB-97467BC1F46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7E904478-0FDD-4C8C-A995-361E79E1C32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18E357D7-695A-482E-BDC3-A2E90C0B50C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A401F4F0-EFEC-4233-9600-3A171B77C4B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11249</xdr:rowOff>
    </xdr:from>
    <xdr:to>
      <xdr:col>24</xdr:col>
      <xdr:colOff>114300</xdr:colOff>
      <xdr:row>62</xdr:row>
      <xdr:rowOff>112849</xdr:rowOff>
    </xdr:to>
    <xdr:sp macro="" textlink="">
      <xdr:nvSpPr>
        <xdr:cNvPr id="188" name="楕円 187">
          <a:extLst>
            <a:ext uri="{FF2B5EF4-FFF2-40B4-BE49-F238E27FC236}">
              <a16:creationId xmlns:a16="http://schemas.microsoft.com/office/drawing/2014/main" id="{D48D52B3-DBAC-4E19-B081-98ACF58B1845}"/>
            </a:ext>
          </a:extLst>
        </xdr:cNvPr>
        <xdr:cNvSpPr/>
      </xdr:nvSpPr>
      <xdr:spPr>
        <a:xfrm>
          <a:off x="4584700" y="1064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161126</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C0B01623-4EF1-4B86-A9E8-2248587DFDD0}"/>
            </a:ext>
          </a:extLst>
        </xdr:cNvPr>
        <xdr:cNvSpPr txBox="1"/>
      </xdr:nvSpPr>
      <xdr:spPr>
        <a:xfrm>
          <a:off x="4673600" y="1061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151674</xdr:rowOff>
    </xdr:from>
    <xdr:to>
      <xdr:col>20</xdr:col>
      <xdr:colOff>38100</xdr:colOff>
      <xdr:row>62</xdr:row>
      <xdr:rowOff>81824</xdr:rowOff>
    </xdr:to>
    <xdr:sp macro="" textlink="">
      <xdr:nvSpPr>
        <xdr:cNvPr id="190" name="楕円 189">
          <a:extLst>
            <a:ext uri="{FF2B5EF4-FFF2-40B4-BE49-F238E27FC236}">
              <a16:creationId xmlns:a16="http://schemas.microsoft.com/office/drawing/2014/main" id="{2A335820-E110-4D6B-90FC-D0721505C0C2}"/>
            </a:ext>
          </a:extLst>
        </xdr:cNvPr>
        <xdr:cNvSpPr/>
      </xdr:nvSpPr>
      <xdr:spPr>
        <a:xfrm>
          <a:off x="3746500" y="1061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31024</xdr:rowOff>
    </xdr:from>
    <xdr:to>
      <xdr:col>24</xdr:col>
      <xdr:colOff>63500</xdr:colOff>
      <xdr:row>62</xdr:row>
      <xdr:rowOff>62049</xdr:rowOff>
    </xdr:to>
    <xdr:cxnSp macro="">
      <xdr:nvCxnSpPr>
        <xdr:cNvPr id="191" name="直線コネクタ 190">
          <a:extLst>
            <a:ext uri="{FF2B5EF4-FFF2-40B4-BE49-F238E27FC236}">
              <a16:creationId xmlns:a16="http://schemas.microsoft.com/office/drawing/2014/main" id="{565B9F4B-3009-433C-8F2D-24200DE2F146}"/>
            </a:ext>
          </a:extLst>
        </xdr:cNvPr>
        <xdr:cNvCxnSpPr/>
      </xdr:nvCxnSpPr>
      <xdr:spPr>
        <a:xfrm>
          <a:off x="3797300" y="10660924"/>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120650</xdr:rowOff>
    </xdr:from>
    <xdr:to>
      <xdr:col>15</xdr:col>
      <xdr:colOff>101600</xdr:colOff>
      <xdr:row>62</xdr:row>
      <xdr:rowOff>50800</xdr:rowOff>
    </xdr:to>
    <xdr:sp macro="" textlink="">
      <xdr:nvSpPr>
        <xdr:cNvPr id="192" name="楕円 191">
          <a:extLst>
            <a:ext uri="{FF2B5EF4-FFF2-40B4-BE49-F238E27FC236}">
              <a16:creationId xmlns:a16="http://schemas.microsoft.com/office/drawing/2014/main" id="{16EDC09D-BB6D-4108-A6CD-579194765F20}"/>
            </a:ext>
          </a:extLst>
        </xdr:cNvPr>
        <xdr:cNvSpPr/>
      </xdr:nvSpPr>
      <xdr:spPr>
        <a:xfrm>
          <a:off x="2857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0</xdr:rowOff>
    </xdr:from>
    <xdr:to>
      <xdr:col>19</xdr:col>
      <xdr:colOff>177800</xdr:colOff>
      <xdr:row>62</xdr:row>
      <xdr:rowOff>31024</xdr:rowOff>
    </xdr:to>
    <xdr:cxnSp macro="">
      <xdr:nvCxnSpPr>
        <xdr:cNvPr id="193" name="直線コネクタ 192">
          <a:extLst>
            <a:ext uri="{FF2B5EF4-FFF2-40B4-BE49-F238E27FC236}">
              <a16:creationId xmlns:a16="http://schemas.microsoft.com/office/drawing/2014/main" id="{DB95572F-6F15-4CA9-807A-FEEF86075332}"/>
            </a:ext>
          </a:extLst>
        </xdr:cNvPr>
        <xdr:cNvCxnSpPr/>
      </xdr:nvCxnSpPr>
      <xdr:spPr>
        <a:xfrm>
          <a:off x="2908300" y="1062990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96157</xdr:rowOff>
    </xdr:from>
    <xdr:to>
      <xdr:col>10</xdr:col>
      <xdr:colOff>165100</xdr:colOff>
      <xdr:row>62</xdr:row>
      <xdr:rowOff>26307</xdr:rowOff>
    </xdr:to>
    <xdr:sp macro="" textlink="">
      <xdr:nvSpPr>
        <xdr:cNvPr id="194" name="楕円 193">
          <a:extLst>
            <a:ext uri="{FF2B5EF4-FFF2-40B4-BE49-F238E27FC236}">
              <a16:creationId xmlns:a16="http://schemas.microsoft.com/office/drawing/2014/main" id="{EBF006AB-1DCF-4774-88B1-D4AA6490C8F3}"/>
            </a:ext>
          </a:extLst>
        </xdr:cNvPr>
        <xdr:cNvSpPr/>
      </xdr:nvSpPr>
      <xdr:spPr>
        <a:xfrm>
          <a:off x="19685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146957</xdr:rowOff>
    </xdr:from>
    <xdr:to>
      <xdr:col>15</xdr:col>
      <xdr:colOff>50800</xdr:colOff>
      <xdr:row>62</xdr:row>
      <xdr:rowOff>0</xdr:rowOff>
    </xdr:to>
    <xdr:cxnSp macro="">
      <xdr:nvCxnSpPr>
        <xdr:cNvPr id="195" name="直線コネクタ 194">
          <a:extLst>
            <a:ext uri="{FF2B5EF4-FFF2-40B4-BE49-F238E27FC236}">
              <a16:creationId xmlns:a16="http://schemas.microsoft.com/office/drawing/2014/main" id="{E327CA63-4416-4C5D-AAF6-881A8E06914B}"/>
            </a:ext>
          </a:extLst>
        </xdr:cNvPr>
        <xdr:cNvCxnSpPr/>
      </xdr:nvCxnSpPr>
      <xdr:spPr>
        <a:xfrm>
          <a:off x="2019300" y="1060540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66766</xdr:rowOff>
    </xdr:from>
    <xdr:to>
      <xdr:col>6</xdr:col>
      <xdr:colOff>38100</xdr:colOff>
      <xdr:row>61</xdr:row>
      <xdr:rowOff>168366</xdr:rowOff>
    </xdr:to>
    <xdr:sp macro="" textlink="">
      <xdr:nvSpPr>
        <xdr:cNvPr id="196" name="楕円 195">
          <a:extLst>
            <a:ext uri="{FF2B5EF4-FFF2-40B4-BE49-F238E27FC236}">
              <a16:creationId xmlns:a16="http://schemas.microsoft.com/office/drawing/2014/main" id="{78C41064-95C9-44E2-A782-D30398AAE067}"/>
            </a:ext>
          </a:extLst>
        </xdr:cNvPr>
        <xdr:cNvSpPr/>
      </xdr:nvSpPr>
      <xdr:spPr>
        <a:xfrm>
          <a:off x="1079500" y="1052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117566</xdr:rowOff>
    </xdr:from>
    <xdr:to>
      <xdr:col>10</xdr:col>
      <xdr:colOff>114300</xdr:colOff>
      <xdr:row>61</xdr:row>
      <xdr:rowOff>146957</xdr:rowOff>
    </xdr:to>
    <xdr:cxnSp macro="">
      <xdr:nvCxnSpPr>
        <xdr:cNvPr id="197" name="直線コネクタ 196">
          <a:extLst>
            <a:ext uri="{FF2B5EF4-FFF2-40B4-BE49-F238E27FC236}">
              <a16:creationId xmlns:a16="http://schemas.microsoft.com/office/drawing/2014/main" id="{10424439-2262-4BD9-964D-D66AC0F57BFC}"/>
            </a:ext>
          </a:extLst>
        </xdr:cNvPr>
        <xdr:cNvCxnSpPr/>
      </xdr:nvCxnSpPr>
      <xdr:spPr>
        <a:xfrm>
          <a:off x="1130300" y="1057601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98" name="n_1aveValue【体育館・プール】&#10;有形固定資産減価償却率">
          <a:extLst>
            <a:ext uri="{FF2B5EF4-FFF2-40B4-BE49-F238E27FC236}">
              <a16:creationId xmlns:a16="http://schemas.microsoft.com/office/drawing/2014/main" id="{BFF24A0B-D37C-45FD-A23D-5C33F1799743}"/>
            </a:ext>
          </a:extLst>
        </xdr:cNvPr>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199" name="n_2aveValue【体育館・プール】&#10;有形固定資産減価償却率">
          <a:extLst>
            <a:ext uri="{FF2B5EF4-FFF2-40B4-BE49-F238E27FC236}">
              <a16:creationId xmlns:a16="http://schemas.microsoft.com/office/drawing/2014/main" id="{61268D51-1DEB-4572-A05B-F236223604BA}"/>
            </a:ext>
          </a:extLst>
        </xdr:cNvPr>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101617</xdr:rowOff>
    </xdr:from>
    <xdr:ext cx="405111" cy="259045"/>
    <xdr:sp macro="" textlink="">
      <xdr:nvSpPr>
        <xdr:cNvPr id="200" name="n_3aveValue【体育館・プール】&#10;有形固定資産減価償却率">
          <a:extLst>
            <a:ext uri="{FF2B5EF4-FFF2-40B4-BE49-F238E27FC236}">
              <a16:creationId xmlns:a16="http://schemas.microsoft.com/office/drawing/2014/main" id="{87A60432-FFCD-4220-86FB-B38D08BD8910}"/>
            </a:ext>
          </a:extLst>
        </xdr:cNvPr>
        <xdr:cNvSpPr txBox="1"/>
      </xdr:nvSpPr>
      <xdr:spPr>
        <a:xfrm>
          <a:off x="1816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201" name="n_4aveValue【体育館・プール】&#10;有形固定資産減価償却率">
          <a:extLst>
            <a:ext uri="{FF2B5EF4-FFF2-40B4-BE49-F238E27FC236}">
              <a16:creationId xmlns:a16="http://schemas.microsoft.com/office/drawing/2014/main" id="{8FA42B10-BD2E-407B-A4F0-57B2F5162E09}"/>
            </a:ext>
          </a:extLst>
        </xdr:cNvPr>
        <xdr:cNvSpPr txBox="1"/>
      </xdr:nvSpPr>
      <xdr:spPr>
        <a:xfrm>
          <a:off x="927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72951</xdr:rowOff>
    </xdr:from>
    <xdr:ext cx="405111" cy="259045"/>
    <xdr:sp macro="" textlink="">
      <xdr:nvSpPr>
        <xdr:cNvPr id="202" name="n_1mainValue【体育館・プール】&#10;有形固定資産減価償却率">
          <a:extLst>
            <a:ext uri="{FF2B5EF4-FFF2-40B4-BE49-F238E27FC236}">
              <a16:creationId xmlns:a16="http://schemas.microsoft.com/office/drawing/2014/main" id="{893D7A34-25FD-48BF-BAB7-B9EA54839884}"/>
            </a:ext>
          </a:extLst>
        </xdr:cNvPr>
        <xdr:cNvSpPr txBox="1"/>
      </xdr:nvSpPr>
      <xdr:spPr>
        <a:xfrm>
          <a:off x="3582044" y="1070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41927</xdr:rowOff>
    </xdr:from>
    <xdr:ext cx="405111" cy="259045"/>
    <xdr:sp macro="" textlink="">
      <xdr:nvSpPr>
        <xdr:cNvPr id="203" name="n_2mainValue【体育館・プール】&#10;有形固定資産減価償却率">
          <a:extLst>
            <a:ext uri="{FF2B5EF4-FFF2-40B4-BE49-F238E27FC236}">
              <a16:creationId xmlns:a16="http://schemas.microsoft.com/office/drawing/2014/main" id="{549906F7-3D85-4430-A723-747DE2788192}"/>
            </a:ext>
          </a:extLst>
        </xdr:cNvPr>
        <xdr:cNvSpPr txBox="1"/>
      </xdr:nvSpPr>
      <xdr:spPr>
        <a:xfrm>
          <a:off x="27057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17434</xdr:rowOff>
    </xdr:from>
    <xdr:ext cx="405111" cy="259045"/>
    <xdr:sp macro="" textlink="">
      <xdr:nvSpPr>
        <xdr:cNvPr id="204" name="n_3mainValue【体育館・プール】&#10;有形固定資産減価償却率">
          <a:extLst>
            <a:ext uri="{FF2B5EF4-FFF2-40B4-BE49-F238E27FC236}">
              <a16:creationId xmlns:a16="http://schemas.microsoft.com/office/drawing/2014/main" id="{B9B9822B-33F9-4445-94F6-7B3E05CD30AA}"/>
            </a:ext>
          </a:extLst>
        </xdr:cNvPr>
        <xdr:cNvSpPr txBox="1"/>
      </xdr:nvSpPr>
      <xdr:spPr>
        <a:xfrm>
          <a:off x="1816744" y="1064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159493</xdr:rowOff>
    </xdr:from>
    <xdr:ext cx="405111" cy="259045"/>
    <xdr:sp macro="" textlink="">
      <xdr:nvSpPr>
        <xdr:cNvPr id="205" name="n_4mainValue【体育館・プール】&#10;有形固定資産減価償却率">
          <a:extLst>
            <a:ext uri="{FF2B5EF4-FFF2-40B4-BE49-F238E27FC236}">
              <a16:creationId xmlns:a16="http://schemas.microsoft.com/office/drawing/2014/main" id="{92D04F9F-2BFF-4741-9351-A8A5787ABDBC}"/>
            </a:ext>
          </a:extLst>
        </xdr:cNvPr>
        <xdr:cNvSpPr txBox="1"/>
      </xdr:nvSpPr>
      <xdr:spPr>
        <a:xfrm>
          <a:off x="927744" y="1061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A176F7E0-830C-459B-8DF6-CF316AC959C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A288BDC3-F5F3-4CA0-8958-43024D4AFAC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87867013-E32F-4228-812D-AD241458398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CD73C0AA-1189-4BB3-B875-AF990E3067F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64720AF5-25A1-47E4-B811-0830EAC2A29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5B589B2D-3994-41F5-8BF7-BB97E47F7B5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2216374-76BF-4052-AA04-4AE743BB565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89D30647-CCB4-4F3E-9369-73D4C9A79B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537705DE-9E74-4EDE-9EE5-B5437673B1E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7A7E25BB-01C0-4F3C-B06A-AE06639DCCD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id="{926B761B-616B-4C59-8F47-E54E8DBDCB2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7" name="テキスト ボックス 216">
          <a:extLst>
            <a:ext uri="{FF2B5EF4-FFF2-40B4-BE49-F238E27FC236}">
              <a16:creationId xmlns:a16="http://schemas.microsoft.com/office/drawing/2014/main" id="{809DAB5C-1824-497B-99E4-BCC78874B746}"/>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id="{34A454E4-4EE1-4E81-8E20-867ABCF2E469}"/>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9" name="テキスト ボックス 218">
          <a:extLst>
            <a:ext uri="{FF2B5EF4-FFF2-40B4-BE49-F238E27FC236}">
              <a16:creationId xmlns:a16="http://schemas.microsoft.com/office/drawing/2014/main" id="{AFF6D1F6-0911-446E-AD0C-4DF943E2F684}"/>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id="{ECE93F4C-8A12-46B3-91E4-36D8D7FF28B2}"/>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1" name="テキスト ボックス 220">
          <a:extLst>
            <a:ext uri="{FF2B5EF4-FFF2-40B4-BE49-F238E27FC236}">
              <a16:creationId xmlns:a16="http://schemas.microsoft.com/office/drawing/2014/main" id="{C3B507B0-CCDF-43B5-A07D-EBD39E74D084}"/>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id="{2A8CC013-B439-4D8A-BBE3-E7C472B6EA12}"/>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3" name="テキスト ボックス 222">
          <a:extLst>
            <a:ext uri="{FF2B5EF4-FFF2-40B4-BE49-F238E27FC236}">
              <a16:creationId xmlns:a16="http://schemas.microsoft.com/office/drawing/2014/main" id="{B64CB2AE-EB8C-4B8F-A4D1-9E17B8D0B60D}"/>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id="{D2D3EF6D-0AB2-48AC-9FCE-4BF5B406E2B2}"/>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5" name="テキスト ボックス 224">
          <a:extLst>
            <a:ext uri="{FF2B5EF4-FFF2-40B4-BE49-F238E27FC236}">
              <a16:creationId xmlns:a16="http://schemas.microsoft.com/office/drawing/2014/main" id="{3A1183C3-02DC-4095-9B79-1AB8D9D5A789}"/>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id="{15ED4A8A-3489-4DB3-BE1F-D2B0AF3477FA}"/>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7" name="テキスト ボックス 226">
          <a:extLst>
            <a:ext uri="{FF2B5EF4-FFF2-40B4-BE49-F238E27FC236}">
              <a16:creationId xmlns:a16="http://schemas.microsoft.com/office/drawing/2014/main" id="{AC918F1F-2DF6-4429-B4DD-E5CA13673D6A}"/>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61E3D5D7-3873-42F4-A80F-942DCA65E48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80BEEFE2-C830-485E-9CB5-5C7F4C91518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A49076B1-AE22-4DD2-9F40-E6D3A85FA8F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653</xdr:rowOff>
    </xdr:from>
    <xdr:to>
      <xdr:col>54</xdr:col>
      <xdr:colOff>189865</xdr:colOff>
      <xdr:row>64</xdr:row>
      <xdr:rowOff>109075</xdr:rowOff>
    </xdr:to>
    <xdr:cxnSp macro="">
      <xdr:nvCxnSpPr>
        <xdr:cNvPr id="231" name="直線コネクタ 230">
          <a:extLst>
            <a:ext uri="{FF2B5EF4-FFF2-40B4-BE49-F238E27FC236}">
              <a16:creationId xmlns:a16="http://schemas.microsoft.com/office/drawing/2014/main" id="{5C5C193A-37EF-4F22-A8FF-0A012089C290}"/>
            </a:ext>
          </a:extLst>
        </xdr:cNvPr>
        <xdr:cNvCxnSpPr/>
      </xdr:nvCxnSpPr>
      <xdr:spPr>
        <a:xfrm flipV="1">
          <a:off x="10476865" y="9601853"/>
          <a:ext cx="0" cy="1480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112902</xdr:rowOff>
    </xdr:from>
    <xdr:ext cx="469744" cy="259045"/>
    <xdr:sp macro="" textlink="">
      <xdr:nvSpPr>
        <xdr:cNvPr id="232" name="【体育館・プール】&#10;一人当たり面積最小値テキスト">
          <a:extLst>
            <a:ext uri="{FF2B5EF4-FFF2-40B4-BE49-F238E27FC236}">
              <a16:creationId xmlns:a16="http://schemas.microsoft.com/office/drawing/2014/main" id="{DD2F6B3F-9893-49C9-9BA6-3AB5FF353BEA}"/>
            </a:ext>
          </a:extLst>
        </xdr:cNvPr>
        <xdr:cNvSpPr txBox="1"/>
      </xdr:nvSpPr>
      <xdr:spPr>
        <a:xfrm>
          <a:off x="10515600" y="1108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109075</xdr:rowOff>
    </xdr:from>
    <xdr:to>
      <xdr:col>55</xdr:col>
      <xdr:colOff>88900</xdr:colOff>
      <xdr:row>64</xdr:row>
      <xdr:rowOff>109075</xdr:rowOff>
    </xdr:to>
    <xdr:cxnSp macro="">
      <xdr:nvCxnSpPr>
        <xdr:cNvPr id="233" name="直線コネクタ 232">
          <a:extLst>
            <a:ext uri="{FF2B5EF4-FFF2-40B4-BE49-F238E27FC236}">
              <a16:creationId xmlns:a16="http://schemas.microsoft.com/office/drawing/2014/main" id="{484B47E6-7DC6-4284-8FC4-0BA664EAB627}"/>
            </a:ext>
          </a:extLst>
        </xdr:cNvPr>
        <xdr:cNvCxnSpPr/>
      </xdr:nvCxnSpPr>
      <xdr:spPr>
        <a:xfrm>
          <a:off x="10388600" y="11081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118780</xdr:rowOff>
    </xdr:from>
    <xdr:ext cx="469744" cy="259045"/>
    <xdr:sp macro="" textlink="">
      <xdr:nvSpPr>
        <xdr:cNvPr id="234" name="【体育館・プール】&#10;一人当たり面積最大値テキスト">
          <a:extLst>
            <a:ext uri="{FF2B5EF4-FFF2-40B4-BE49-F238E27FC236}">
              <a16:creationId xmlns:a16="http://schemas.microsoft.com/office/drawing/2014/main" id="{924F6B3A-CAF8-4B47-89AA-1F5B8FA1A98D}"/>
            </a:ext>
          </a:extLst>
        </xdr:cNvPr>
        <xdr:cNvSpPr txBox="1"/>
      </xdr:nvSpPr>
      <xdr:spPr>
        <a:xfrm>
          <a:off x="10515600" y="937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653</xdr:rowOff>
    </xdr:from>
    <xdr:to>
      <xdr:col>55</xdr:col>
      <xdr:colOff>88900</xdr:colOff>
      <xdr:row>56</xdr:row>
      <xdr:rowOff>653</xdr:rowOff>
    </xdr:to>
    <xdr:cxnSp macro="">
      <xdr:nvCxnSpPr>
        <xdr:cNvPr id="235" name="直線コネクタ 234">
          <a:extLst>
            <a:ext uri="{FF2B5EF4-FFF2-40B4-BE49-F238E27FC236}">
              <a16:creationId xmlns:a16="http://schemas.microsoft.com/office/drawing/2014/main" id="{78B2D02D-FA31-4F97-8C99-D93BECD1EAB7}"/>
            </a:ext>
          </a:extLst>
        </xdr:cNvPr>
        <xdr:cNvCxnSpPr/>
      </xdr:nvCxnSpPr>
      <xdr:spPr>
        <a:xfrm>
          <a:off x="10388600" y="9601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152635</xdr:rowOff>
    </xdr:from>
    <xdr:ext cx="469744" cy="259045"/>
    <xdr:sp macro="" textlink="">
      <xdr:nvSpPr>
        <xdr:cNvPr id="236" name="【体育館・プール】&#10;一人当たり面積平均値テキスト">
          <a:extLst>
            <a:ext uri="{FF2B5EF4-FFF2-40B4-BE49-F238E27FC236}">
              <a16:creationId xmlns:a16="http://schemas.microsoft.com/office/drawing/2014/main" id="{86A5D41E-4A43-4264-AB70-B269FE0DC78A}"/>
            </a:ext>
          </a:extLst>
        </xdr:cNvPr>
        <xdr:cNvSpPr txBox="1"/>
      </xdr:nvSpPr>
      <xdr:spPr>
        <a:xfrm>
          <a:off x="10515600" y="10782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2758</xdr:rowOff>
    </xdr:from>
    <xdr:to>
      <xdr:col>55</xdr:col>
      <xdr:colOff>50800</xdr:colOff>
      <xdr:row>63</xdr:row>
      <xdr:rowOff>104358</xdr:rowOff>
    </xdr:to>
    <xdr:sp macro="" textlink="">
      <xdr:nvSpPr>
        <xdr:cNvPr id="237" name="フローチャート: 判断 236">
          <a:extLst>
            <a:ext uri="{FF2B5EF4-FFF2-40B4-BE49-F238E27FC236}">
              <a16:creationId xmlns:a16="http://schemas.microsoft.com/office/drawing/2014/main" id="{B811E86C-D198-4CD8-AA38-29C0DCC0E7BA}"/>
            </a:ext>
          </a:extLst>
        </xdr:cNvPr>
        <xdr:cNvSpPr/>
      </xdr:nvSpPr>
      <xdr:spPr>
        <a:xfrm>
          <a:off x="10426700" y="1080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472</xdr:rowOff>
    </xdr:from>
    <xdr:to>
      <xdr:col>50</xdr:col>
      <xdr:colOff>165100</xdr:colOff>
      <xdr:row>63</xdr:row>
      <xdr:rowOff>102072</xdr:rowOff>
    </xdr:to>
    <xdr:sp macro="" textlink="">
      <xdr:nvSpPr>
        <xdr:cNvPr id="238" name="フローチャート: 判断 237">
          <a:extLst>
            <a:ext uri="{FF2B5EF4-FFF2-40B4-BE49-F238E27FC236}">
              <a16:creationId xmlns:a16="http://schemas.microsoft.com/office/drawing/2014/main" id="{25F67502-506E-45EE-9C55-9FE4F8B766F6}"/>
            </a:ext>
          </a:extLst>
        </xdr:cNvPr>
        <xdr:cNvSpPr/>
      </xdr:nvSpPr>
      <xdr:spPr>
        <a:xfrm>
          <a:off x="9588500" y="10801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10595</xdr:rowOff>
    </xdr:from>
    <xdr:to>
      <xdr:col>46</xdr:col>
      <xdr:colOff>38100</xdr:colOff>
      <xdr:row>63</xdr:row>
      <xdr:rowOff>112195</xdr:rowOff>
    </xdr:to>
    <xdr:sp macro="" textlink="">
      <xdr:nvSpPr>
        <xdr:cNvPr id="239" name="フローチャート: 判断 238">
          <a:extLst>
            <a:ext uri="{FF2B5EF4-FFF2-40B4-BE49-F238E27FC236}">
              <a16:creationId xmlns:a16="http://schemas.microsoft.com/office/drawing/2014/main" id="{39BF8B3D-E6F3-4B69-A530-1FF3BFEB7421}"/>
            </a:ext>
          </a:extLst>
        </xdr:cNvPr>
        <xdr:cNvSpPr/>
      </xdr:nvSpPr>
      <xdr:spPr>
        <a:xfrm>
          <a:off x="8699500" y="1081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30190</xdr:rowOff>
    </xdr:from>
    <xdr:to>
      <xdr:col>41</xdr:col>
      <xdr:colOff>101600</xdr:colOff>
      <xdr:row>63</xdr:row>
      <xdr:rowOff>131790</xdr:rowOff>
    </xdr:to>
    <xdr:sp macro="" textlink="">
      <xdr:nvSpPr>
        <xdr:cNvPr id="240" name="フローチャート: 判断 239">
          <a:extLst>
            <a:ext uri="{FF2B5EF4-FFF2-40B4-BE49-F238E27FC236}">
              <a16:creationId xmlns:a16="http://schemas.microsoft.com/office/drawing/2014/main" id="{4B67ECB3-08E0-42D4-B7CB-F20952D93FE1}"/>
            </a:ext>
          </a:extLst>
        </xdr:cNvPr>
        <xdr:cNvSpPr/>
      </xdr:nvSpPr>
      <xdr:spPr>
        <a:xfrm>
          <a:off x="7810500" y="1083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42600</xdr:rowOff>
    </xdr:from>
    <xdr:to>
      <xdr:col>36</xdr:col>
      <xdr:colOff>165100</xdr:colOff>
      <xdr:row>63</xdr:row>
      <xdr:rowOff>144200</xdr:rowOff>
    </xdr:to>
    <xdr:sp macro="" textlink="">
      <xdr:nvSpPr>
        <xdr:cNvPr id="241" name="フローチャート: 判断 240">
          <a:extLst>
            <a:ext uri="{FF2B5EF4-FFF2-40B4-BE49-F238E27FC236}">
              <a16:creationId xmlns:a16="http://schemas.microsoft.com/office/drawing/2014/main" id="{B93F624E-F2BE-4129-AE01-866C4408FC98}"/>
            </a:ext>
          </a:extLst>
        </xdr:cNvPr>
        <xdr:cNvSpPr/>
      </xdr:nvSpPr>
      <xdr:spPr>
        <a:xfrm>
          <a:off x="6921500" y="1084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5D37B594-5208-4F56-9B65-60E60554E84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3014CCF-73E5-4168-A5B4-B1BC3014905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AF3163CE-AB48-42C0-95B9-E5488FD4E36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57E21BFC-2A62-487A-AEC5-256E155F80B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ED375FA7-68E7-4DEF-8108-9E25215A23E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97790</xdr:rowOff>
    </xdr:from>
    <xdr:to>
      <xdr:col>55</xdr:col>
      <xdr:colOff>50800</xdr:colOff>
      <xdr:row>63</xdr:row>
      <xdr:rowOff>27940</xdr:rowOff>
    </xdr:to>
    <xdr:sp macro="" textlink="">
      <xdr:nvSpPr>
        <xdr:cNvPr id="247" name="楕円 246">
          <a:extLst>
            <a:ext uri="{FF2B5EF4-FFF2-40B4-BE49-F238E27FC236}">
              <a16:creationId xmlns:a16="http://schemas.microsoft.com/office/drawing/2014/main" id="{F7FA7018-F752-48C0-BCA5-F1CE1BFCE32D}"/>
            </a:ext>
          </a:extLst>
        </xdr:cNvPr>
        <xdr:cNvSpPr/>
      </xdr:nvSpPr>
      <xdr:spPr>
        <a:xfrm>
          <a:off x="104267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120667</xdr:rowOff>
    </xdr:from>
    <xdr:ext cx="469744" cy="259045"/>
    <xdr:sp macro="" textlink="">
      <xdr:nvSpPr>
        <xdr:cNvPr id="248" name="【体育館・プール】&#10;一人当たり面積該当値テキスト">
          <a:extLst>
            <a:ext uri="{FF2B5EF4-FFF2-40B4-BE49-F238E27FC236}">
              <a16:creationId xmlns:a16="http://schemas.microsoft.com/office/drawing/2014/main" id="{35B85B06-F4EF-4E6B-AA69-373520989119}"/>
            </a:ext>
          </a:extLst>
        </xdr:cNvPr>
        <xdr:cNvSpPr txBox="1"/>
      </xdr:nvSpPr>
      <xdr:spPr>
        <a:xfrm>
          <a:off x="10515600" y="10579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105301</xdr:rowOff>
    </xdr:from>
    <xdr:to>
      <xdr:col>50</xdr:col>
      <xdr:colOff>165100</xdr:colOff>
      <xdr:row>63</xdr:row>
      <xdr:rowOff>35451</xdr:rowOff>
    </xdr:to>
    <xdr:sp macro="" textlink="">
      <xdr:nvSpPr>
        <xdr:cNvPr id="249" name="楕円 248">
          <a:extLst>
            <a:ext uri="{FF2B5EF4-FFF2-40B4-BE49-F238E27FC236}">
              <a16:creationId xmlns:a16="http://schemas.microsoft.com/office/drawing/2014/main" id="{4F3ED33B-7FEC-490E-843A-CF478957837A}"/>
            </a:ext>
          </a:extLst>
        </xdr:cNvPr>
        <xdr:cNvSpPr/>
      </xdr:nvSpPr>
      <xdr:spPr>
        <a:xfrm>
          <a:off x="9588500" y="1073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148590</xdr:rowOff>
    </xdr:from>
    <xdr:to>
      <xdr:col>55</xdr:col>
      <xdr:colOff>0</xdr:colOff>
      <xdr:row>62</xdr:row>
      <xdr:rowOff>156101</xdr:rowOff>
    </xdr:to>
    <xdr:cxnSp macro="">
      <xdr:nvCxnSpPr>
        <xdr:cNvPr id="250" name="直線コネクタ 249">
          <a:extLst>
            <a:ext uri="{FF2B5EF4-FFF2-40B4-BE49-F238E27FC236}">
              <a16:creationId xmlns:a16="http://schemas.microsoft.com/office/drawing/2014/main" id="{68C23E76-148E-4521-B797-B83F8201A95A}"/>
            </a:ext>
          </a:extLst>
        </xdr:cNvPr>
        <xdr:cNvCxnSpPr/>
      </xdr:nvCxnSpPr>
      <xdr:spPr>
        <a:xfrm flipV="1">
          <a:off x="9639300" y="10778490"/>
          <a:ext cx="8382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110199</xdr:rowOff>
    </xdr:from>
    <xdr:to>
      <xdr:col>46</xdr:col>
      <xdr:colOff>38100</xdr:colOff>
      <xdr:row>63</xdr:row>
      <xdr:rowOff>40349</xdr:rowOff>
    </xdr:to>
    <xdr:sp macro="" textlink="">
      <xdr:nvSpPr>
        <xdr:cNvPr id="251" name="楕円 250">
          <a:extLst>
            <a:ext uri="{FF2B5EF4-FFF2-40B4-BE49-F238E27FC236}">
              <a16:creationId xmlns:a16="http://schemas.microsoft.com/office/drawing/2014/main" id="{E1D3C459-F260-43DA-8D72-A7A85C06F21F}"/>
            </a:ext>
          </a:extLst>
        </xdr:cNvPr>
        <xdr:cNvSpPr/>
      </xdr:nvSpPr>
      <xdr:spPr>
        <a:xfrm>
          <a:off x="8699500" y="1074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156101</xdr:rowOff>
    </xdr:from>
    <xdr:to>
      <xdr:col>50</xdr:col>
      <xdr:colOff>114300</xdr:colOff>
      <xdr:row>62</xdr:row>
      <xdr:rowOff>160999</xdr:rowOff>
    </xdr:to>
    <xdr:cxnSp macro="">
      <xdr:nvCxnSpPr>
        <xdr:cNvPr id="252" name="直線コネクタ 251">
          <a:extLst>
            <a:ext uri="{FF2B5EF4-FFF2-40B4-BE49-F238E27FC236}">
              <a16:creationId xmlns:a16="http://schemas.microsoft.com/office/drawing/2014/main" id="{9A6F6953-A7DB-4DE5-A7C7-E3A90B2876C0}"/>
            </a:ext>
          </a:extLst>
        </xdr:cNvPr>
        <xdr:cNvCxnSpPr/>
      </xdr:nvCxnSpPr>
      <xdr:spPr>
        <a:xfrm flipV="1">
          <a:off x="8750300" y="10786001"/>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95831</xdr:rowOff>
    </xdr:from>
    <xdr:to>
      <xdr:col>41</xdr:col>
      <xdr:colOff>101600</xdr:colOff>
      <xdr:row>63</xdr:row>
      <xdr:rowOff>25981</xdr:rowOff>
    </xdr:to>
    <xdr:sp macro="" textlink="">
      <xdr:nvSpPr>
        <xdr:cNvPr id="253" name="楕円 252">
          <a:extLst>
            <a:ext uri="{FF2B5EF4-FFF2-40B4-BE49-F238E27FC236}">
              <a16:creationId xmlns:a16="http://schemas.microsoft.com/office/drawing/2014/main" id="{5FC2B66F-178C-461A-853A-4D26BD408AF0}"/>
            </a:ext>
          </a:extLst>
        </xdr:cNvPr>
        <xdr:cNvSpPr/>
      </xdr:nvSpPr>
      <xdr:spPr>
        <a:xfrm>
          <a:off x="7810500" y="1072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146631</xdr:rowOff>
    </xdr:from>
    <xdr:to>
      <xdr:col>45</xdr:col>
      <xdr:colOff>177800</xdr:colOff>
      <xdr:row>62</xdr:row>
      <xdr:rowOff>160999</xdr:rowOff>
    </xdr:to>
    <xdr:cxnSp macro="">
      <xdr:nvCxnSpPr>
        <xdr:cNvPr id="254" name="直線コネクタ 253">
          <a:extLst>
            <a:ext uri="{FF2B5EF4-FFF2-40B4-BE49-F238E27FC236}">
              <a16:creationId xmlns:a16="http://schemas.microsoft.com/office/drawing/2014/main" id="{9E5DC846-2DA2-40D6-AA71-D7B29B316447}"/>
            </a:ext>
          </a:extLst>
        </xdr:cNvPr>
        <xdr:cNvCxnSpPr/>
      </xdr:nvCxnSpPr>
      <xdr:spPr>
        <a:xfrm>
          <a:off x="7861300" y="10776531"/>
          <a:ext cx="889000" cy="1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101382</xdr:rowOff>
    </xdr:from>
    <xdr:to>
      <xdr:col>36</xdr:col>
      <xdr:colOff>165100</xdr:colOff>
      <xdr:row>63</xdr:row>
      <xdr:rowOff>31532</xdr:rowOff>
    </xdr:to>
    <xdr:sp macro="" textlink="">
      <xdr:nvSpPr>
        <xdr:cNvPr id="255" name="楕円 254">
          <a:extLst>
            <a:ext uri="{FF2B5EF4-FFF2-40B4-BE49-F238E27FC236}">
              <a16:creationId xmlns:a16="http://schemas.microsoft.com/office/drawing/2014/main" id="{AE5101CA-3CFD-4516-AC00-F8D65AADA1CF}"/>
            </a:ext>
          </a:extLst>
        </xdr:cNvPr>
        <xdr:cNvSpPr/>
      </xdr:nvSpPr>
      <xdr:spPr>
        <a:xfrm>
          <a:off x="6921500" y="1073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146631</xdr:rowOff>
    </xdr:from>
    <xdr:to>
      <xdr:col>41</xdr:col>
      <xdr:colOff>50800</xdr:colOff>
      <xdr:row>62</xdr:row>
      <xdr:rowOff>152182</xdr:rowOff>
    </xdr:to>
    <xdr:cxnSp macro="">
      <xdr:nvCxnSpPr>
        <xdr:cNvPr id="256" name="直線コネクタ 255">
          <a:extLst>
            <a:ext uri="{FF2B5EF4-FFF2-40B4-BE49-F238E27FC236}">
              <a16:creationId xmlns:a16="http://schemas.microsoft.com/office/drawing/2014/main" id="{0EF3634D-A8EE-46A9-A938-BF393F81A9DC}"/>
            </a:ext>
          </a:extLst>
        </xdr:cNvPr>
        <xdr:cNvCxnSpPr/>
      </xdr:nvCxnSpPr>
      <xdr:spPr>
        <a:xfrm flipV="1">
          <a:off x="6972300" y="10776531"/>
          <a:ext cx="8890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93199</xdr:rowOff>
    </xdr:from>
    <xdr:ext cx="469744" cy="259045"/>
    <xdr:sp macro="" textlink="">
      <xdr:nvSpPr>
        <xdr:cNvPr id="257" name="n_1aveValue【体育館・プール】&#10;一人当たり面積">
          <a:extLst>
            <a:ext uri="{FF2B5EF4-FFF2-40B4-BE49-F238E27FC236}">
              <a16:creationId xmlns:a16="http://schemas.microsoft.com/office/drawing/2014/main" id="{9430A94C-9A03-4BCC-9BB5-7242F22FD620}"/>
            </a:ext>
          </a:extLst>
        </xdr:cNvPr>
        <xdr:cNvSpPr txBox="1"/>
      </xdr:nvSpPr>
      <xdr:spPr>
        <a:xfrm>
          <a:off x="9391727" y="1089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103322</xdr:rowOff>
    </xdr:from>
    <xdr:ext cx="469744" cy="259045"/>
    <xdr:sp macro="" textlink="">
      <xdr:nvSpPr>
        <xdr:cNvPr id="258" name="n_2aveValue【体育館・プール】&#10;一人当たり面積">
          <a:extLst>
            <a:ext uri="{FF2B5EF4-FFF2-40B4-BE49-F238E27FC236}">
              <a16:creationId xmlns:a16="http://schemas.microsoft.com/office/drawing/2014/main" id="{A5973F94-0172-43BF-A8A0-F632F45FB7F4}"/>
            </a:ext>
          </a:extLst>
        </xdr:cNvPr>
        <xdr:cNvSpPr txBox="1"/>
      </xdr:nvSpPr>
      <xdr:spPr>
        <a:xfrm>
          <a:off x="8515427" y="1090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122917</xdr:rowOff>
    </xdr:from>
    <xdr:ext cx="469744" cy="259045"/>
    <xdr:sp macro="" textlink="">
      <xdr:nvSpPr>
        <xdr:cNvPr id="259" name="n_3aveValue【体育館・プール】&#10;一人当たり面積">
          <a:extLst>
            <a:ext uri="{FF2B5EF4-FFF2-40B4-BE49-F238E27FC236}">
              <a16:creationId xmlns:a16="http://schemas.microsoft.com/office/drawing/2014/main" id="{410FF5C3-BCCC-4F5F-A1F0-E1EE81FEB942}"/>
            </a:ext>
          </a:extLst>
        </xdr:cNvPr>
        <xdr:cNvSpPr txBox="1"/>
      </xdr:nvSpPr>
      <xdr:spPr>
        <a:xfrm>
          <a:off x="7626427" y="1092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135327</xdr:rowOff>
    </xdr:from>
    <xdr:ext cx="469744" cy="259045"/>
    <xdr:sp macro="" textlink="">
      <xdr:nvSpPr>
        <xdr:cNvPr id="260" name="n_4aveValue【体育館・プール】&#10;一人当たり面積">
          <a:extLst>
            <a:ext uri="{FF2B5EF4-FFF2-40B4-BE49-F238E27FC236}">
              <a16:creationId xmlns:a16="http://schemas.microsoft.com/office/drawing/2014/main" id="{1AABAD53-F534-4B79-8C51-EAB3F2D5CEA2}"/>
            </a:ext>
          </a:extLst>
        </xdr:cNvPr>
        <xdr:cNvSpPr txBox="1"/>
      </xdr:nvSpPr>
      <xdr:spPr>
        <a:xfrm>
          <a:off x="6737427" y="1093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51978</xdr:rowOff>
    </xdr:from>
    <xdr:ext cx="469744" cy="259045"/>
    <xdr:sp macro="" textlink="">
      <xdr:nvSpPr>
        <xdr:cNvPr id="261" name="n_1mainValue【体育館・プール】&#10;一人当たり面積">
          <a:extLst>
            <a:ext uri="{FF2B5EF4-FFF2-40B4-BE49-F238E27FC236}">
              <a16:creationId xmlns:a16="http://schemas.microsoft.com/office/drawing/2014/main" id="{F89007D2-1315-4D19-8E56-89A01F4C02C8}"/>
            </a:ext>
          </a:extLst>
        </xdr:cNvPr>
        <xdr:cNvSpPr txBox="1"/>
      </xdr:nvSpPr>
      <xdr:spPr>
        <a:xfrm>
          <a:off x="9391727" y="1051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56876</xdr:rowOff>
    </xdr:from>
    <xdr:ext cx="469744" cy="259045"/>
    <xdr:sp macro="" textlink="">
      <xdr:nvSpPr>
        <xdr:cNvPr id="262" name="n_2mainValue【体育館・プール】&#10;一人当たり面積">
          <a:extLst>
            <a:ext uri="{FF2B5EF4-FFF2-40B4-BE49-F238E27FC236}">
              <a16:creationId xmlns:a16="http://schemas.microsoft.com/office/drawing/2014/main" id="{CFC37806-0E81-4857-A02E-49D189294D15}"/>
            </a:ext>
          </a:extLst>
        </xdr:cNvPr>
        <xdr:cNvSpPr txBox="1"/>
      </xdr:nvSpPr>
      <xdr:spPr>
        <a:xfrm>
          <a:off x="8515427" y="10515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42508</xdr:rowOff>
    </xdr:from>
    <xdr:ext cx="469744" cy="259045"/>
    <xdr:sp macro="" textlink="">
      <xdr:nvSpPr>
        <xdr:cNvPr id="263" name="n_3mainValue【体育館・プール】&#10;一人当たり面積">
          <a:extLst>
            <a:ext uri="{FF2B5EF4-FFF2-40B4-BE49-F238E27FC236}">
              <a16:creationId xmlns:a16="http://schemas.microsoft.com/office/drawing/2014/main" id="{127A2F4C-8388-4E97-83BC-319F2C45676E}"/>
            </a:ext>
          </a:extLst>
        </xdr:cNvPr>
        <xdr:cNvSpPr txBox="1"/>
      </xdr:nvSpPr>
      <xdr:spPr>
        <a:xfrm>
          <a:off x="7626427" y="10500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48059</xdr:rowOff>
    </xdr:from>
    <xdr:ext cx="469744" cy="259045"/>
    <xdr:sp macro="" textlink="">
      <xdr:nvSpPr>
        <xdr:cNvPr id="264" name="n_4mainValue【体育館・プール】&#10;一人当たり面積">
          <a:extLst>
            <a:ext uri="{FF2B5EF4-FFF2-40B4-BE49-F238E27FC236}">
              <a16:creationId xmlns:a16="http://schemas.microsoft.com/office/drawing/2014/main" id="{5A39A076-5517-4ECB-BF23-0986276B5F7B}"/>
            </a:ext>
          </a:extLst>
        </xdr:cNvPr>
        <xdr:cNvSpPr txBox="1"/>
      </xdr:nvSpPr>
      <xdr:spPr>
        <a:xfrm>
          <a:off x="6737427" y="1050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AB62D9E-DCC1-4105-86B2-651195C6EC2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C7899D67-5715-4D2A-86C9-D2FAB634238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499364E4-DA99-4527-8BB1-B9244724826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12C26B9A-5A8A-4397-8524-6B462D2220F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DE0875F2-E0B6-4FF0-9A44-64B4ECAE745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30417289-DDFF-493C-82BF-E8AB314A6E5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7CDC7FAB-0E94-4699-8839-D6B9673A6C4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9211391A-1882-4428-A19A-13A65C6A896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A6900470-E1F6-4502-A132-27A5E5134C5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218BCD48-9829-4952-A202-379E8C189B6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76B9FBA0-F4E4-4894-84A9-9DED7526977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AADA767E-64C4-49F3-A78E-37101C68023C}"/>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537A6026-4D36-42DB-85A8-816850360BD9}"/>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741E022A-3D68-40E2-99F0-A448F4765EB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3A21DAD1-86A4-42FF-A943-494B49F75D2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1E2F933C-69DA-4589-9952-D3CF32B2E8D7}"/>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1CDF79D4-63F9-4D18-BAB6-90E8100913B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F252E313-ED93-4068-BED6-C7CC48505FE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088041AE-0309-4F47-8E7A-6C86E00057C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C0111C1C-F382-4E57-A8E7-734C9C9993DB}"/>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93961421-AFDB-40B1-B9A5-D00B5E3700E6}"/>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26033CD1-925C-468B-8A02-B49FA13F2C3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3248B470-F3DB-4E0F-A573-92E732EF443A}"/>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20903E32-DA09-451F-AC73-50B864E7F56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24764</xdr:rowOff>
    </xdr:from>
    <xdr:to>
      <xdr:col>24</xdr:col>
      <xdr:colOff>62865</xdr:colOff>
      <xdr:row>86</xdr:row>
      <xdr:rowOff>114300</xdr:rowOff>
    </xdr:to>
    <xdr:cxnSp macro="">
      <xdr:nvCxnSpPr>
        <xdr:cNvPr id="289" name="直線コネクタ 288">
          <a:extLst>
            <a:ext uri="{FF2B5EF4-FFF2-40B4-BE49-F238E27FC236}">
              <a16:creationId xmlns:a16="http://schemas.microsoft.com/office/drawing/2014/main" id="{6874A332-D3F0-482F-A16C-A434AE763DA0}"/>
            </a:ext>
          </a:extLst>
        </xdr:cNvPr>
        <xdr:cNvCxnSpPr/>
      </xdr:nvCxnSpPr>
      <xdr:spPr>
        <a:xfrm flipV="1">
          <a:off x="4634865" y="13397864"/>
          <a:ext cx="0" cy="1461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福祉施設】&#10;有形固定資産減価償却率最小値テキスト">
          <a:extLst>
            <a:ext uri="{FF2B5EF4-FFF2-40B4-BE49-F238E27FC236}">
              <a16:creationId xmlns:a16="http://schemas.microsoft.com/office/drawing/2014/main" id="{8B01792A-C167-4E05-AA3F-F2E2529E95B6}"/>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a16="http://schemas.microsoft.com/office/drawing/2014/main" id="{85D13D8F-AD9A-41EE-9FFD-C6455FBF72EB}"/>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142891</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ACA8A924-8621-4D05-BD70-A6014C2E7533}"/>
            </a:ext>
          </a:extLst>
        </xdr:cNvPr>
        <xdr:cNvSpPr txBox="1"/>
      </xdr:nvSpPr>
      <xdr:spPr>
        <a:xfrm>
          <a:off x="4673600" y="13173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24764</xdr:rowOff>
    </xdr:from>
    <xdr:to>
      <xdr:col>24</xdr:col>
      <xdr:colOff>152400</xdr:colOff>
      <xdr:row>78</xdr:row>
      <xdr:rowOff>24764</xdr:rowOff>
    </xdr:to>
    <xdr:cxnSp macro="">
      <xdr:nvCxnSpPr>
        <xdr:cNvPr id="293" name="直線コネクタ 292">
          <a:extLst>
            <a:ext uri="{FF2B5EF4-FFF2-40B4-BE49-F238E27FC236}">
              <a16:creationId xmlns:a16="http://schemas.microsoft.com/office/drawing/2014/main" id="{EDD92F1B-A73C-4BAC-9FA3-FE2E9883141A}"/>
            </a:ext>
          </a:extLst>
        </xdr:cNvPr>
        <xdr:cNvCxnSpPr/>
      </xdr:nvCxnSpPr>
      <xdr:spPr>
        <a:xfrm>
          <a:off x="4546600" y="133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73041</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4734096A-E287-4C35-9B45-AAF81A3E4D0B}"/>
            </a:ext>
          </a:extLst>
        </xdr:cNvPr>
        <xdr:cNvSpPr txBox="1"/>
      </xdr:nvSpPr>
      <xdr:spPr>
        <a:xfrm>
          <a:off x="4673600" y="13789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295" name="フローチャート: 判断 294">
          <a:extLst>
            <a:ext uri="{FF2B5EF4-FFF2-40B4-BE49-F238E27FC236}">
              <a16:creationId xmlns:a16="http://schemas.microsoft.com/office/drawing/2014/main" id="{F22F25D4-B52C-4FE4-8EEC-FE9E928415D5}"/>
            </a:ext>
          </a:extLst>
        </xdr:cNvPr>
        <xdr:cNvSpPr/>
      </xdr:nvSpPr>
      <xdr:spPr>
        <a:xfrm>
          <a:off x="45847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21589</xdr:rowOff>
    </xdr:from>
    <xdr:to>
      <xdr:col>20</xdr:col>
      <xdr:colOff>38100</xdr:colOff>
      <xdr:row>81</xdr:row>
      <xdr:rowOff>123189</xdr:rowOff>
    </xdr:to>
    <xdr:sp macro="" textlink="">
      <xdr:nvSpPr>
        <xdr:cNvPr id="296" name="フローチャート: 判断 295">
          <a:extLst>
            <a:ext uri="{FF2B5EF4-FFF2-40B4-BE49-F238E27FC236}">
              <a16:creationId xmlns:a16="http://schemas.microsoft.com/office/drawing/2014/main" id="{C72F4ED6-1204-4BAF-B7DF-1620DD985D2F}"/>
            </a:ext>
          </a:extLst>
        </xdr:cNvPr>
        <xdr:cNvSpPr/>
      </xdr:nvSpPr>
      <xdr:spPr>
        <a:xfrm>
          <a:off x="3746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114936</xdr:rowOff>
    </xdr:from>
    <xdr:to>
      <xdr:col>15</xdr:col>
      <xdr:colOff>101600</xdr:colOff>
      <xdr:row>81</xdr:row>
      <xdr:rowOff>45086</xdr:rowOff>
    </xdr:to>
    <xdr:sp macro="" textlink="">
      <xdr:nvSpPr>
        <xdr:cNvPr id="297" name="フローチャート: 判断 296">
          <a:extLst>
            <a:ext uri="{FF2B5EF4-FFF2-40B4-BE49-F238E27FC236}">
              <a16:creationId xmlns:a16="http://schemas.microsoft.com/office/drawing/2014/main" id="{1709D61E-6236-4C5C-AEAC-A99150C9EBE7}"/>
            </a:ext>
          </a:extLst>
        </xdr:cNvPr>
        <xdr:cNvSpPr/>
      </xdr:nvSpPr>
      <xdr:spPr>
        <a:xfrm>
          <a:off x="2857500" y="1383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107314</xdr:rowOff>
    </xdr:from>
    <xdr:to>
      <xdr:col>10</xdr:col>
      <xdr:colOff>165100</xdr:colOff>
      <xdr:row>81</xdr:row>
      <xdr:rowOff>37464</xdr:rowOff>
    </xdr:to>
    <xdr:sp macro="" textlink="">
      <xdr:nvSpPr>
        <xdr:cNvPr id="298" name="フローチャート: 判断 297">
          <a:extLst>
            <a:ext uri="{FF2B5EF4-FFF2-40B4-BE49-F238E27FC236}">
              <a16:creationId xmlns:a16="http://schemas.microsoft.com/office/drawing/2014/main" id="{40FE5830-1003-44BF-9CF8-2D6024E51A2A}"/>
            </a:ext>
          </a:extLst>
        </xdr:cNvPr>
        <xdr:cNvSpPr/>
      </xdr:nvSpPr>
      <xdr:spPr>
        <a:xfrm>
          <a:off x="1968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135889</xdr:rowOff>
    </xdr:from>
    <xdr:to>
      <xdr:col>6</xdr:col>
      <xdr:colOff>38100</xdr:colOff>
      <xdr:row>81</xdr:row>
      <xdr:rowOff>66039</xdr:rowOff>
    </xdr:to>
    <xdr:sp macro="" textlink="">
      <xdr:nvSpPr>
        <xdr:cNvPr id="299" name="フローチャート: 判断 298">
          <a:extLst>
            <a:ext uri="{FF2B5EF4-FFF2-40B4-BE49-F238E27FC236}">
              <a16:creationId xmlns:a16="http://schemas.microsoft.com/office/drawing/2014/main" id="{F701645F-6DB1-47E9-A29A-CF96E242011C}"/>
            </a:ext>
          </a:extLst>
        </xdr:cNvPr>
        <xdr:cNvSpPr/>
      </xdr:nvSpPr>
      <xdr:spPr>
        <a:xfrm>
          <a:off x="1079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71901AC1-05B6-4F19-B523-AF526585B33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8548718B-12FD-4506-9835-A462364E709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A6EB4FD7-89DE-4A36-BAD3-DEB8C8A5F67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247CD1D4-BF5E-4D99-96D1-6E9C69B01AF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302E8909-5F0B-4921-A8FF-D228BD4351E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53975</xdr:rowOff>
    </xdr:from>
    <xdr:to>
      <xdr:col>24</xdr:col>
      <xdr:colOff>114300</xdr:colOff>
      <xdr:row>82</xdr:row>
      <xdr:rowOff>155575</xdr:rowOff>
    </xdr:to>
    <xdr:sp macro="" textlink="">
      <xdr:nvSpPr>
        <xdr:cNvPr id="305" name="楕円 304">
          <a:extLst>
            <a:ext uri="{FF2B5EF4-FFF2-40B4-BE49-F238E27FC236}">
              <a16:creationId xmlns:a16="http://schemas.microsoft.com/office/drawing/2014/main" id="{9E33CB58-1B51-4850-A912-77C4C19DBE31}"/>
            </a:ext>
          </a:extLst>
        </xdr:cNvPr>
        <xdr:cNvSpPr/>
      </xdr:nvSpPr>
      <xdr:spPr>
        <a:xfrm>
          <a:off x="4584700" y="1411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32402</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53080C0E-95DE-4510-8C9B-DCD88A5FA7F0}"/>
            </a:ext>
          </a:extLst>
        </xdr:cNvPr>
        <xdr:cNvSpPr txBox="1"/>
      </xdr:nvSpPr>
      <xdr:spPr>
        <a:xfrm>
          <a:off x="4673600" y="1409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15875</xdr:rowOff>
    </xdr:from>
    <xdr:to>
      <xdr:col>20</xdr:col>
      <xdr:colOff>38100</xdr:colOff>
      <xdr:row>82</xdr:row>
      <xdr:rowOff>117475</xdr:rowOff>
    </xdr:to>
    <xdr:sp macro="" textlink="">
      <xdr:nvSpPr>
        <xdr:cNvPr id="307" name="楕円 306">
          <a:extLst>
            <a:ext uri="{FF2B5EF4-FFF2-40B4-BE49-F238E27FC236}">
              <a16:creationId xmlns:a16="http://schemas.microsoft.com/office/drawing/2014/main" id="{81981392-2618-4D51-ABC3-39944B625DA6}"/>
            </a:ext>
          </a:extLst>
        </xdr:cNvPr>
        <xdr:cNvSpPr/>
      </xdr:nvSpPr>
      <xdr:spPr>
        <a:xfrm>
          <a:off x="3746500" y="1407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66675</xdr:rowOff>
    </xdr:from>
    <xdr:to>
      <xdr:col>24</xdr:col>
      <xdr:colOff>63500</xdr:colOff>
      <xdr:row>82</xdr:row>
      <xdr:rowOff>104775</xdr:rowOff>
    </xdr:to>
    <xdr:cxnSp macro="">
      <xdr:nvCxnSpPr>
        <xdr:cNvPr id="308" name="直線コネクタ 307">
          <a:extLst>
            <a:ext uri="{FF2B5EF4-FFF2-40B4-BE49-F238E27FC236}">
              <a16:creationId xmlns:a16="http://schemas.microsoft.com/office/drawing/2014/main" id="{DA22059F-7765-4538-8FF7-CAE4D45AEDC9}"/>
            </a:ext>
          </a:extLst>
        </xdr:cNvPr>
        <xdr:cNvCxnSpPr/>
      </xdr:nvCxnSpPr>
      <xdr:spPr>
        <a:xfrm>
          <a:off x="3797300" y="141255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153036</xdr:rowOff>
    </xdr:from>
    <xdr:to>
      <xdr:col>15</xdr:col>
      <xdr:colOff>101600</xdr:colOff>
      <xdr:row>82</xdr:row>
      <xdr:rowOff>83186</xdr:rowOff>
    </xdr:to>
    <xdr:sp macro="" textlink="">
      <xdr:nvSpPr>
        <xdr:cNvPr id="309" name="楕円 308">
          <a:extLst>
            <a:ext uri="{FF2B5EF4-FFF2-40B4-BE49-F238E27FC236}">
              <a16:creationId xmlns:a16="http://schemas.microsoft.com/office/drawing/2014/main" id="{E0126996-6239-42EB-9E80-E74E038E38D4}"/>
            </a:ext>
          </a:extLst>
        </xdr:cNvPr>
        <xdr:cNvSpPr/>
      </xdr:nvSpPr>
      <xdr:spPr>
        <a:xfrm>
          <a:off x="2857500" y="140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32386</xdr:rowOff>
    </xdr:from>
    <xdr:to>
      <xdr:col>19</xdr:col>
      <xdr:colOff>177800</xdr:colOff>
      <xdr:row>82</xdr:row>
      <xdr:rowOff>66675</xdr:rowOff>
    </xdr:to>
    <xdr:cxnSp macro="">
      <xdr:nvCxnSpPr>
        <xdr:cNvPr id="310" name="直線コネクタ 309">
          <a:extLst>
            <a:ext uri="{FF2B5EF4-FFF2-40B4-BE49-F238E27FC236}">
              <a16:creationId xmlns:a16="http://schemas.microsoft.com/office/drawing/2014/main" id="{D51F9D0D-6C58-47B9-AF31-46BA4F9F5EF1}"/>
            </a:ext>
          </a:extLst>
        </xdr:cNvPr>
        <xdr:cNvCxnSpPr/>
      </xdr:nvCxnSpPr>
      <xdr:spPr>
        <a:xfrm>
          <a:off x="2908300" y="1409128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82550</xdr:rowOff>
    </xdr:from>
    <xdr:to>
      <xdr:col>10</xdr:col>
      <xdr:colOff>165100</xdr:colOff>
      <xdr:row>82</xdr:row>
      <xdr:rowOff>12700</xdr:rowOff>
    </xdr:to>
    <xdr:sp macro="" textlink="">
      <xdr:nvSpPr>
        <xdr:cNvPr id="311" name="楕円 310">
          <a:extLst>
            <a:ext uri="{FF2B5EF4-FFF2-40B4-BE49-F238E27FC236}">
              <a16:creationId xmlns:a16="http://schemas.microsoft.com/office/drawing/2014/main" id="{C6CB400E-7121-4CA3-93E8-D9242501637F}"/>
            </a:ext>
          </a:extLst>
        </xdr:cNvPr>
        <xdr:cNvSpPr/>
      </xdr:nvSpPr>
      <xdr:spPr>
        <a:xfrm>
          <a:off x="1968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133350</xdr:rowOff>
    </xdr:from>
    <xdr:to>
      <xdr:col>15</xdr:col>
      <xdr:colOff>50800</xdr:colOff>
      <xdr:row>82</xdr:row>
      <xdr:rowOff>32386</xdr:rowOff>
    </xdr:to>
    <xdr:cxnSp macro="">
      <xdr:nvCxnSpPr>
        <xdr:cNvPr id="312" name="直線コネクタ 311">
          <a:extLst>
            <a:ext uri="{FF2B5EF4-FFF2-40B4-BE49-F238E27FC236}">
              <a16:creationId xmlns:a16="http://schemas.microsoft.com/office/drawing/2014/main" id="{C62D2916-41DB-4FE1-8EF6-0D1F29788ADA}"/>
            </a:ext>
          </a:extLst>
        </xdr:cNvPr>
        <xdr:cNvCxnSpPr/>
      </xdr:nvCxnSpPr>
      <xdr:spPr>
        <a:xfrm>
          <a:off x="2019300" y="14020800"/>
          <a:ext cx="889000" cy="7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42545</xdr:rowOff>
    </xdr:from>
    <xdr:to>
      <xdr:col>6</xdr:col>
      <xdr:colOff>38100</xdr:colOff>
      <xdr:row>81</xdr:row>
      <xdr:rowOff>144145</xdr:rowOff>
    </xdr:to>
    <xdr:sp macro="" textlink="">
      <xdr:nvSpPr>
        <xdr:cNvPr id="313" name="楕円 312">
          <a:extLst>
            <a:ext uri="{FF2B5EF4-FFF2-40B4-BE49-F238E27FC236}">
              <a16:creationId xmlns:a16="http://schemas.microsoft.com/office/drawing/2014/main" id="{993CF290-73A2-4AB0-A9E2-8983AA8D653B}"/>
            </a:ext>
          </a:extLst>
        </xdr:cNvPr>
        <xdr:cNvSpPr/>
      </xdr:nvSpPr>
      <xdr:spPr>
        <a:xfrm>
          <a:off x="1079500" y="139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93345</xdr:rowOff>
    </xdr:from>
    <xdr:to>
      <xdr:col>10</xdr:col>
      <xdr:colOff>114300</xdr:colOff>
      <xdr:row>81</xdr:row>
      <xdr:rowOff>133350</xdr:rowOff>
    </xdr:to>
    <xdr:cxnSp macro="">
      <xdr:nvCxnSpPr>
        <xdr:cNvPr id="314" name="直線コネクタ 313">
          <a:extLst>
            <a:ext uri="{FF2B5EF4-FFF2-40B4-BE49-F238E27FC236}">
              <a16:creationId xmlns:a16="http://schemas.microsoft.com/office/drawing/2014/main" id="{212F5B8B-B6FD-4D38-9B4E-F753D3C48015}"/>
            </a:ext>
          </a:extLst>
        </xdr:cNvPr>
        <xdr:cNvCxnSpPr/>
      </xdr:nvCxnSpPr>
      <xdr:spPr>
        <a:xfrm>
          <a:off x="1130300" y="139807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139716</xdr:rowOff>
    </xdr:from>
    <xdr:ext cx="405111" cy="259045"/>
    <xdr:sp macro="" textlink="">
      <xdr:nvSpPr>
        <xdr:cNvPr id="315" name="n_1aveValue【福祉施設】&#10;有形固定資産減価償却率">
          <a:extLst>
            <a:ext uri="{FF2B5EF4-FFF2-40B4-BE49-F238E27FC236}">
              <a16:creationId xmlns:a16="http://schemas.microsoft.com/office/drawing/2014/main" id="{A53118DF-C7EF-4198-8523-EDF5DDE7F7C3}"/>
            </a:ext>
          </a:extLst>
        </xdr:cNvPr>
        <xdr:cNvSpPr txBox="1"/>
      </xdr:nvSpPr>
      <xdr:spPr>
        <a:xfrm>
          <a:off x="35820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61613</xdr:rowOff>
    </xdr:from>
    <xdr:ext cx="405111" cy="259045"/>
    <xdr:sp macro="" textlink="">
      <xdr:nvSpPr>
        <xdr:cNvPr id="316" name="n_2aveValue【福祉施設】&#10;有形固定資産減価償却率">
          <a:extLst>
            <a:ext uri="{FF2B5EF4-FFF2-40B4-BE49-F238E27FC236}">
              <a16:creationId xmlns:a16="http://schemas.microsoft.com/office/drawing/2014/main" id="{F966A6DF-770F-4B90-8817-7D8234E37935}"/>
            </a:ext>
          </a:extLst>
        </xdr:cNvPr>
        <xdr:cNvSpPr txBox="1"/>
      </xdr:nvSpPr>
      <xdr:spPr>
        <a:xfrm>
          <a:off x="2705744" y="1360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53991</xdr:rowOff>
    </xdr:from>
    <xdr:ext cx="405111" cy="259045"/>
    <xdr:sp macro="" textlink="">
      <xdr:nvSpPr>
        <xdr:cNvPr id="317" name="n_3aveValue【福祉施設】&#10;有形固定資産減価償却率">
          <a:extLst>
            <a:ext uri="{FF2B5EF4-FFF2-40B4-BE49-F238E27FC236}">
              <a16:creationId xmlns:a16="http://schemas.microsoft.com/office/drawing/2014/main" id="{5042CA85-65F3-4F84-9585-185482B9EEF4}"/>
            </a:ext>
          </a:extLst>
        </xdr:cNvPr>
        <xdr:cNvSpPr txBox="1"/>
      </xdr:nvSpPr>
      <xdr:spPr>
        <a:xfrm>
          <a:off x="18167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82566</xdr:rowOff>
    </xdr:from>
    <xdr:ext cx="405111" cy="259045"/>
    <xdr:sp macro="" textlink="">
      <xdr:nvSpPr>
        <xdr:cNvPr id="318" name="n_4aveValue【福祉施設】&#10;有形固定資産減価償却率">
          <a:extLst>
            <a:ext uri="{FF2B5EF4-FFF2-40B4-BE49-F238E27FC236}">
              <a16:creationId xmlns:a16="http://schemas.microsoft.com/office/drawing/2014/main" id="{A165E0E1-39BB-42E8-B742-D82B4A3B6903}"/>
            </a:ext>
          </a:extLst>
        </xdr:cNvPr>
        <xdr:cNvSpPr txBox="1"/>
      </xdr:nvSpPr>
      <xdr:spPr>
        <a:xfrm>
          <a:off x="927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108602</xdr:rowOff>
    </xdr:from>
    <xdr:ext cx="405111" cy="259045"/>
    <xdr:sp macro="" textlink="">
      <xdr:nvSpPr>
        <xdr:cNvPr id="319" name="n_1mainValue【福祉施設】&#10;有形固定資産減価償却率">
          <a:extLst>
            <a:ext uri="{FF2B5EF4-FFF2-40B4-BE49-F238E27FC236}">
              <a16:creationId xmlns:a16="http://schemas.microsoft.com/office/drawing/2014/main" id="{29E6E1F4-B4D6-4C67-BEA9-69AF92AC0CFC}"/>
            </a:ext>
          </a:extLst>
        </xdr:cNvPr>
        <xdr:cNvSpPr txBox="1"/>
      </xdr:nvSpPr>
      <xdr:spPr>
        <a:xfrm>
          <a:off x="3582044"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74313</xdr:rowOff>
    </xdr:from>
    <xdr:ext cx="405111" cy="259045"/>
    <xdr:sp macro="" textlink="">
      <xdr:nvSpPr>
        <xdr:cNvPr id="320" name="n_2mainValue【福祉施設】&#10;有形固定資産減価償却率">
          <a:extLst>
            <a:ext uri="{FF2B5EF4-FFF2-40B4-BE49-F238E27FC236}">
              <a16:creationId xmlns:a16="http://schemas.microsoft.com/office/drawing/2014/main" id="{8129B1C2-B566-4F59-9AE6-10B2B2968624}"/>
            </a:ext>
          </a:extLst>
        </xdr:cNvPr>
        <xdr:cNvSpPr txBox="1"/>
      </xdr:nvSpPr>
      <xdr:spPr>
        <a:xfrm>
          <a:off x="2705744" y="1413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3827</xdr:rowOff>
    </xdr:from>
    <xdr:ext cx="405111" cy="259045"/>
    <xdr:sp macro="" textlink="">
      <xdr:nvSpPr>
        <xdr:cNvPr id="321" name="n_3mainValue【福祉施設】&#10;有形固定資産減価償却率">
          <a:extLst>
            <a:ext uri="{FF2B5EF4-FFF2-40B4-BE49-F238E27FC236}">
              <a16:creationId xmlns:a16="http://schemas.microsoft.com/office/drawing/2014/main" id="{3E6BB91C-C8FF-4AAE-AC74-B54453FF81D5}"/>
            </a:ext>
          </a:extLst>
        </xdr:cNvPr>
        <xdr:cNvSpPr txBox="1"/>
      </xdr:nvSpPr>
      <xdr:spPr>
        <a:xfrm>
          <a:off x="1816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135272</xdr:rowOff>
    </xdr:from>
    <xdr:ext cx="405111" cy="259045"/>
    <xdr:sp macro="" textlink="">
      <xdr:nvSpPr>
        <xdr:cNvPr id="322" name="n_4mainValue【福祉施設】&#10;有形固定資産減価償却率">
          <a:extLst>
            <a:ext uri="{FF2B5EF4-FFF2-40B4-BE49-F238E27FC236}">
              <a16:creationId xmlns:a16="http://schemas.microsoft.com/office/drawing/2014/main" id="{0983C305-F2E7-4A9D-97FF-0BDE6B53F4C5}"/>
            </a:ext>
          </a:extLst>
        </xdr:cNvPr>
        <xdr:cNvSpPr txBox="1"/>
      </xdr:nvSpPr>
      <xdr:spPr>
        <a:xfrm>
          <a:off x="927744" y="1402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AF6D4F27-B77B-4E8B-9097-C236E85AAF7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4CB010E6-8AF9-4834-AC8E-BE5875C6A79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53904A9D-A876-4924-9FC7-977CB409D61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9A184E0D-F94F-44F2-95C6-FF50C1FE52C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8696D0F-DC00-42A4-BCB3-51B1F28B125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9C60D860-B7F3-4C24-B87E-DB6D9CB2E5D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C213F6D6-4CEC-4672-947D-6CBED82F3FD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B89D2101-55DF-4808-8357-B348CD223FA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6511E1B3-026A-4144-ABDB-FB28D0B36F7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54BE9C16-52DB-464D-88B8-93B6CD9929A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7E34130B-0E65-4485-9F6A-8E6C72792E54}"/>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FCC5F038-6135-4658-8BAA-E1019BA17099}"/>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0E2A5B64-D184-45FD-9184-7EF5D058FFFB}"/>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396935AC-CE2A-40ED-B0B7-D9451D7D97CF}"/>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33D2F940-8ACB-496D-A2F1-85C5B6179828}"/>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E855502F-1450-41B7-8A1D-D64017A8280E}"/>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91537282-A7D3-413C-8ADE-571B8F75AC3F}"/>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EFD904D9-391E-4A4A-81A5-2C26E7016CF1}"/>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2202C877-664B-4EBB-95D4-F1FD3EA8672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F8E33ED2-0FBC-4FE4-82F5-AFE6C8D8360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3B6A0E6E-2B00-4EEE-9516-E931C8754FC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xdr:rowOff>
    </xdr:from>
    <xdr:to>
      <xdr:col>54</xdr:col>
      <xdr:colOff>189865</xdr:colOff>
      <xdr:row>86</xdr:row>
      <xdr:rowOff>36271</xdr:rowOff>
    </xdr:to>
    <xdr:cxnSp macro="">
      <xdr:nvCxnSpPr>
        <xdr:cNvPr id="344" name="直線コネクタ 343">
          <a:extLst>
            <a:ext uri="{FF2B5EF4-FFF2-40B4-BE49-F238E27FC236}">
              <a16:creationId xmlns:a16="http://schemas.microsoft.com/office/drawing/2014/main" id="{B8EB16D4-C883-4EDE-A26A-0FB20BE4ED82}"/>
            </a:ext>
          </a:extLst>
        </xdr:cNvPr>
        <xdr:cNvCxnSpPr/>
      </xdr:nvCxnSpPr>
      <xdr:spPr>
        <a:xfrm flipV="1">
          <a:off x="10476865" y="13373709"/>
          <a:ext cx="0" cy="140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45" name="【福祉施設】&#10;一人当たり面積最小値テキスト">
          <a:extLst>
            <a:ext uri="{FF2B5EF4-FFF2-40B4-BE49-F238E27FC236}">
              <a16:creationId xmlns:a16="http://schemas.microsoft.com/office/drawing/2014/main" id="{64EEBA17-3F52-4C2D-8BBC-36C6353A29A9}"/>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46" name="直線コネクタ 345">
          <a:extLst>
            <a:ext uri="{FF2B5EF4-FFF2-40B4-BE49-F238E27FC236}">
              <a16:creationId xmlns:a16="http://schemas.microsoft.com/office/drawing/2014/main" id="{21937E84-A870-446B-AD51-243171BE1226}"/>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118736</xdr:rowOff>
    </xdr:from>
    <xdr:ext cx="469744" cy="259045"/>
    <xdr:sp macro="" textlink="">
      <xdr:nvSpPr>
        <xdr:cNvPr id="347" name="【福祉施設】&#10;一人当たり面積最大値テキスト">
          <a:extLst>
            <a:ext uri="{FF2B5EF4-FFF2-40B4-BE49-F238E27FC236}">
              <a16:creationId xmlns:a16="http://schemas.microsoft.com/office/drawing/2014/main" id="{751F22A0-2DEA-4662-A9A6-36E21D3A049E}"/>
            </a:ext>
          </a:extLst>
        </xdr:cNvPr>
        <xdr:cNvSpPr txBox="1"/>
      </xdr:nvSpPr>
      <xdr:spPr>
        <a:xfrm>
          <a:off x="10515600" y="1314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xdr:rowOff>
    </xdr:from>
    <xdr:to>
      <xdr:col>55</xdr:col>
      <xdr:colOff>88900</xdr:colOff>
      <xdr:row>78</xdr:row>
      <xdr:rowOff>609</xdr:rowOff>
    </xdr:to>
    <xdr:cxnSp macro="">
      <xdr:nvCxnSpPr>
        <xdr:cNvPr id="348" name="直線コネクタ 347">
          <a:extLst>
            <a:ext uri="{FF2B5EF4-FFF2-40B4-BE49-F238E27FC236}">
              <a16:creationId xmlns:a16="http://schemas.microsoft.com/office/drawing/2014/main" id="{F2BE9540-9D5E-4747-90F7-213C2B3A6503}"/>
            </a:ext>
          </a:extLst>
        </xdr:cNvPr>
        <xdr:cNvCxnSpPr/>
      </xdr:nvCxnSpPr>
      <xdr:spPr>
        <a:xfrm>
          <a:off x="10388600" y="133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133520</xdr:rowOff>
    </xdr:from>
    <xdr:ext cx="469744" cy="259045"/>
    <xdr:sp macro="" textlink="">
      <xdr:nvSpPr>
        <xdr:cNvPr id="349" name="【福祉施設】&#10;一人当たり面積平均値テキスト">
          <a:extLst>
            <a:ext uri="{FF2B5EF4-FFF2-40B4-BE49-F238E27FC236}">
              <a16:creationId xmlns:a16="http://schemas.microsoft.com/office/drawing/2014/main" id="{7AB66E78-4920-4793-91D5-298CB6AA143C}"/>
            </a:ext>
          </a:extLst>
        </xdr:cNvPr>
        <xdr:cNvSpPr txBox="1"/>
      </xdr:nvSpPr>
      <xdr:spPr>
        <a:xfrm>
          <a:off x="10515600" y="14535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155093</xdr:rowOff>
    </xdr:from>
    <xdr:to>
      <xdr:col>55</xdr:col>
      <xdr:colOff>50800</xdr:colOff>
      <xdr:row>85</xdr:row>
      <xdr:rowOff>85243</xdr:rowOff>
    </xdr:to>
    <xdr:sp macro="" textlink="">
      <xdr:nvSpPr>
        <xdr:cNvPr id="350" name="フローチャート: 判断 349">
          <a:extLst>
            <a:ext uri="{FF2B5EF4-FFF2-40B4-BE49-F238E27FC236}">
              <a16:creationId xmlns:a16="http://schemas.microsoft.com/office/drawing/2014/main" id="{1C49859C-C8AC-44CA-91B7-2AA74E7F8654}"/>
            </a:ext>
          </a:extLst>
        </xdr:cNvPr>
        <xdr:cNvSpPr/>
      </xdr:nvSpPr>
      <xdr:spPr>
        <a:xfrm>
          <a:off x="10426700" y="14556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2387</xdr:rowOff>
    </xdr:from>
    <xdr:to>
      <xdr:col>50</xdr:col>
      <xdr:colOff>165100</xdr:colOff>
      <xdr:row>85</xdr:row>
      <xdr:rowOff>103987</xdr:rowOff>
    </xdr:to>
    <xdr:sp macro="" textlink="">
      <xdr:nvSpPr>
        <xdr:cNvPr id="351" name="フローチャート: 判断 350">
          <a:extLst>
            <a:ext uri="{FF2B5EF4-FFF2-40B4-BE49-F238E27FC236}">
              <a16:creationId xmlns:a16="http://schemas.microsoft.com/office/drawing/2014/main" id="{35563524-1D91-436A-9F33-7ADE55DFD790}"/>
            </a:ext>
          </a:extLst>
        </xdr:cNvPr>
        <xdr:cNvSpPr/>
      </xdr:nvSpPr>
      <xdr:spPr>
        <a:xfrm>
          <a:off x="9588500" y="1457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147777</xdr:rowOff>
    </xdr:from>
    <xdr:to>
      <xdr:col>46</xdr:col>
      <xdr:colOff>38100</xdr:colOff>
      <xdr:row>85</xdr:row>
      <xdr:rowOff>77927</xdr:rowOff>
    </xdr:to>
    <xdr:sp macro="" textlink="">
      <xdr:nvSpPr>
        <xdr:cNvPr id="352" name="フローチャート: 判断 351">
          <a:extLst>
            <a:ext uri="{FF2B5EF4-FFF2-40B4-BE49-F238E27FC236}">
              <a16:creationId xmlns:a16="http://schemas.microsoft.com/office/drawing/2014/main" id="{E653D0AF-253F-445D-AFF8-B757214A17C3}"/>
            </a:ext>
          </a:extLst>
        </xdr:cNvPr>
        <xdr:cNvSpPr/>
      </xdr:nvSpPr>
      <xdr:spPr>
        <a:xfrm>
          <a:off x="8699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164236</xdr:rowOff>
    </xdr:from>
    <xdr:to>
      <xdr:col>41</xdr:col>
      <xdr:colOff>101600</xdr:colOff>
      <xdr:row>85</xdr:row>
      <xdr:rowOff>94386</xdr:rowOff>
    </xdr:to>
    <xdr:sp macro="" textlink="">
      <xdr:nvSpPr>
        <xdr:cNvPr id="353" name="フローチャート: 判断 352">
          <a:extLst>
            <a:ext uri="{FF2B5EF4-FFF2-40B4-BE49-F238E27FC236}">
              <a16:creationId xmlns:a16="http://schemas.microsoft.com/office/drawing/2014/main" id="{155098BB-87AD-49E1-A3BC-7E2B1C0C49C7}"/>
            </a:ext>
          </a:extLst>
        </xdr:cNvPr>
        <xdr:cNvSpPr/>
      </xdr:nvSpPr>
      <xdr:spPr>
        <a:xfrm>
          <a:off x="7810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4217</xdr:rowOff>
    </xdr:from>
    <xdr:to>
      <xdr:col>36</xdr:col>
      <xdr:colOff>165100</xdr:colOff>
      <xdr:row>85</xdr:row>
      <xdr:rowOff>105817</xdr:rowOff>
    </xdr:to>
    <xdr:sp macro="" textlink="">
      <xdr:nvSpPr>
        <xdr:cNvPr id="354" name="フローチャート: 判断 353">
          <a:extLst>
            <a:ext uri="{FF2B5EF4-FFF2-40B4-BE49-F238E27FC236}">
              <a16:creationId xmlns:a16="http://schemas.microsoft.com/office/drawing/2014/main" id="{D7A05A3E-2D47-42C3-B176-C0A11CCE8C3C}"/>
            </a:ext>
          </a:extLst>
        </xdr:cNvPr>
        <xdr:cNvSpPr/>
      </xdr:nvSpPr>
      <xdr:spPr>
        <a:xfrm>
          <a:off x="6921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B98905D0-BCC6-411C-900B-1468776E57B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61C4713A-3292-43C2-8C82-6F0888A9CD7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EFEFA22C-0295-41C1-BCED-3960EF3B8FA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F70D3BD7-970C-4676-9E34-A969383DECD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386A5C16-BD7C-4CF5-91F0-EF3A107C0C4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133147</xdr:rowOff>
    </xdr:from>
    <xdr:to>
      <xdr:col>55</xdr:col>
      <xdr:colOff>50800</xdr:colOff>
      <xdr:row>85</xdr:row>
      <xdr:rowOff>63297</xdr:rowOff>
    </xdr:to>
    <xdr:sp macro="" textlink="">
      <xdr:nvSpPr>
        <xdr:cNvPr id="360" name="楕円 359">
          <a:extLst>
            <a:ext uri="{FF2B5EF4-FFF2-40B4-BE49-F238E27FC236}">
              <a16:creationId xmlns:a16="http://schemas.microsoft.com/office/drawing/2014/main" id="{50CA2C97-F239-4E0E-B54F-8AC4D2E7DA32}"/>
            </a:ext>
          </a:extLst>
        </xdr:cNvPr>
        <xdr:cNvSpPr/>
      </xdr:nvSpPr>
      <xdr:spPr>
        <a:xfrm>
          <a:off x="10426700" y="1453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156024</xdr:rowOff>
    </xdr:from>
    <xdr:ext cx="469744" cy="259045"/>
    <xdr:sp macro="" textlink="">
      <xdr:nvSpPr>
        <xdr:cNvPr id="361" name="【福祉施設】&#10;一人当たり面積該当値テキスト">
          <a:extLst>
            <a:ext uri="{FF2B5EF4-FFF2-40B4-BE49-F238E27FC236}">
              <a16:creationId xmlns:a16="http://schemas.microsoft.com/office/drawing/2014/main" id="{419996BA-9FD1-40E1-A1AE-C0F9B9FB45F0}"/>
            </a:ext>
          </a:extLst>
        </xdr:cNvPr>
        <xdr:cNvSpPr txBox="1"/>
      </xdr:nvSpPr>
      <xdr:spPr>
        <a:xfrm>
          <a:off x="10515600" y="14386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137719</xdr:rowOff>
    </xdr:from>
    <xdr:to>
      <xdr:col>50</xdr:col>
      <xdr:colOff>165100</xdr:colOff>
      <xdr:row>85</xdr:row>
      <xdr:rowOff>67869</xdr:rowOff>
    </xdr:to>
    <xdr:sp macro="" textlink="">
      <xdr:nvSpPr>
        <xdr:cNvPr id="362" name="楕円 361">
          <a:extLst>
            <a:ext uri="{FF2B5EF4-FFF2-40B4-BE49-F238E27FC236}">
              <a16:creationId xmlns:a16="http://schemas.microsoft.com/office/drawing/2014/main" id="{42AC5155-CB02-4C34-8F27-6E1959D056E4}"/>
            </a:ext>
          </a:extLst>
        </xdr:cNvPr>
        <xdr:cNvSpPr/>
      </xdr:nvSpPr>
      <xdr:spPr>
        <a:xfrm>
          <a:off x="9588500" y="1453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12497</xdr:rowOff>
    </xdr:from>
    <xdr:to>
      <xdr:col>55</xdr:col>
      <xdr:colOff>0</xdr:colOff>
      <xdr:row>85</xdr:row>
      <xdr:rowOff>17069</xdr:rowOff>
    </xdr:to>
    <xdr:cxnSp macro="">
      <xdr:nvCxnSpPr>
        <xdr:cNvPr id="363" name="直線コネクタ 362">
          <a:extLst>
            <a:ext uri="{FF2B5EF4-FFF2-40B4-BE49-F238E27FC236}">
              <a16:creationId xmlns:a16="http://schemas.microsoft.com/office/drawing/2014/main" id="{B93853BA-F971-4A26-8656-F9F9EB0ABC83}"/>
            </a:ext>
          </a:extLst>
        </xdr:cNvPr>
        <xdr:cNvCxnSpPr/>
      </xdr:nvCxnSpPr>
      <xdr:spPr>
        <a:xfrm flipV="1">
          <a:off x="9639300" y="14585747"/>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140463</xdr:rowOff>
    </xdr:from>
    <xdr:to>
      <xdr:col>46</xdr:col>
      <xdr:colOff>38100</xdr:colOff>
      <xdr:row>85</xdr:row>
      <xdr:rowOff>70613</xdr:rowOff>
    </xdr:to>
    <xdr:sp macro="" textlink="">
      <xdr:nvSpPr>
        <xdr:cNvPr id="364" name="楕円 363">
          <a:extLst>
            <a:ext uri="{FF2B5EF4-FFF2-40B4-BE49-F238E27FC236}">
              <a16:creationId xmlns:a16="http://schemas.microsoft.com/office/drawing/2014/main" id="{46E07887-4336-4E66-878A-03DCCB598C86}"/>
            </a:ext>
          </a:extLst>
        </xdr:cNvPr>
        <xdr:cNvSpPr/>
      </xdr:nvSpPr>
      <xdr:spPr>
        <a:xfrm>
          <a:off x="8699500" y="1454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17069</xdr:rowOff>
    </xdr:from>
    <xdr:to>
      <xdr:col>50</xdr:col>
      <xdr:colOff>114300</xdr:colOff>
      <xdr:row>85</xdr:row>
      <xdr:rowOff>19813</xdr:rowOff>
    </xdr:to>
    <xdr:cxnSp macro="">
      <xdr:nvCxnSpPr>
        <xdr:cNvPr id="365" name="直線コネクタ 364">
          <a:extLst>
            <a:ext uri="{FF2B5EF4-FFF2-40B4-BE49-F238E27FC236}">
              <a16:creationId xmlns:a16="http://schemas.microsoft.com/office/drawing/2014/main" id="{FC7EAEAE-5F4E-402E-AE8C-13DD69340268}"/>
            </a:ext>
          </a:extLst>
        </xdr:cNvPr>
        <xdr:cNvCxnSpPr/>
      </xdr:nvCxnSpPr>
      <xdr:spPr>
        <a:xfrm flipV="1">
          <a:off x="8750300" y="14590319"/>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161492</xdr:rowOff>
    </xdr:from>
    <xdr:to>
      <xdr:col>41</xdr:col>
      <xdr:colOff>101600</xdr:colOff>
      <xdr:row>85</xdr:row>
      <xdr:rowOff>91642</xdr:rowOff>
    </xdr:to>
    <xdr:sp macro="" textlink="">
      <xdr:nvSpPr>
        <xdr:cNvPr id="366" name="楕円 365">
          <a:extLst>
            <a:ext uri="{FF2B5EF4-FFF2-40B4-BE49-F238E27FC236}">
              <a16:creationId xmlns:a16="http://schemas.microsoft.com/office/drawing/2014/main" id="{FB2B4533-1A5A-412C-B418-B4ECBC2AB1D7}"/>
            </a:ext>
          </a:extLst>
        </xdr:cNvPr>
        <xdr:cNvSpPr/>
      </xdr:nvSpPr>
      <xdr:spPr>
        <a:xfrm>
          <a:off x="7810500" y="1456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19813</xdr:rowOff>
    </xdr:from>
    <xdr:to>
      <xdr:col>45</xdr:col>
      <xdr:colOff>177800</xdr:colOff>
      <xdr:row>85</xdr:row>
      <xdr:rowOff>40842</xdr:rowOff>
    </xdr:to>
    <xdr:cxnSp macro="">
      <xdr:nvCxnSpPr>
        <xdr:cNvPr id="367" name="直線コネクタ 366">
          <a:extLst>
            <a:ext uri="{FF2B5EF4-FFF2-40B4-BE49-F238E27FC236}">
              <a16:creationId xmlns:a16="http://schemas.microsoft.com/office/drawing/2014/main" id="{10612AE0-DDC9-4623-9D0E-3C41DF42A403}"/>
            </a:ext>
          </a:extLst>
        </xdr:cNvPr>
        <xdr:cNvCxnSpPr/>
      </xdr:nvCxnSpPr>
      <xdr:spPr>
        <a:xfrm flipV="1">
          <a:off x="7861300" y="14593063"/>
          <a:ext cx="889000" cy="2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164236</xdr:rowOff>
    </xdr:from>
    <xdr:to>
      <xdr:col>36</xdr:col>
      <xdr:colOff>165100</xdr:colOff>
      <xdr:row>85</xdr:row>
      <xdr:rowOff>94386</xdr:rowOff>
    </xdr:to>
    <xdr:sp macro="" textlink="">
      <xdr:nvSpPr>
        <xdr:cNvPr id="368" name="楕円 367">
          <a:extLst>
            <a:ext uri="{FF2B5EF4-FFF2-40B4-BE49-F238E27FC236}">
              <a16:creationId xmlns:a16="http://schemas.microsoft.com/office/drawing/2014/main" id="{09808AE9-E0C6-4BEA-BFFF-1DA9FFBA7086}"/>
            </a:ext>
          </a:extLst>
        </xdr:cNvPr>
        <xdr:cNvSpPr/>
      </xdr:nvSpPr>
      <xdr:spPr>
        <a:xfrm>
          <a:off x="6921500" y="1456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40842</xdr:rowOff>
    </xdr:from>
    <xdr:to>
      <xdr:col>41</xdr:col>
      <xdr:colOff>50800</xdr:colOff>
      <xdr:row>85</xdr:row>
      <xdr:rowOff>43586</xdr:rowOff>
    </xdr:to>
    <xdr:cxnSp macro="">
      <xdr:nvCxnSpPr>
        <xdr:cNvPr id="369" name="直線コネクタ 368">
          <a:extLst>
            <a:ext uri="{FF2B5EF4-FFF2-40B4-BE49-F238E27FC236}">
              <a16:creationId xmlns:a16="http://schemas.microsoft.com/office/drawing/2014/main" id="{BA75375A-808B-439D-9F3D-37C9BE8BCAA8}"/>
            </a:ext>
          </a:extLst>
        </xdr:cNvPr>
        <xdr:cNvCxnSpPr/>
      </xdr:nvCxnSpPr>
      <xdr:spPr>
        <a:xfrm flipV="1">
          <a:off x="6972300" y="14614092"/>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95114</xdr:rowOff>
    </xdr:from>
    <xdr:ext cx="469744" cy="259045"/>
    <xdr:sp macro="" textlink="">
      <xdr:nvSpPr>
        <xdr:cNvPr id="370" name="n_1aveValue【福祉施設】&#10;一人当たり面積">
          <a:extLst>
            <a:ext uri="{FF2B5EF4-FFF2-40B4-BE49-F238E27FC236}">
              <a16:creationId xmlns:a16="http://schemas.microsoft.com/office/drawing/2014/main" id="{D918E69A-EA72-4DEA-93DB-67DBFF168925}"/>
            </a:ext>
          </a:extLst>
        </xdr:cNvPr>
        <xdr:cNvSpPr txBox="1"/>
      </xdr:nvSpPr>
      <xdr:spPr>
        <a:xfrm>
          <a:off x="9391727" y="1466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69054</xdr:rowOff>
    </xdr:from>
    <xdr:ext cx="469744" cy="259045"/>
    <xdr:sp macro="" textlink="">
      <xdr:nvSpPr>
        <xdr:cNvPr id="371" name="n_2aveValue【福祉施設】&#10;一人当たり面積">
          <a:extLst>
            <a:ext uri="{FF2B5EF4-FFF2-40B4-BE49-F238E27FC236}">
              <a16:creationId xmlns:a16="http://schemas.microsoft.com/office/drawing/2014/main" id="{35BF5779-4AA1-44A7-A011-ED2E8DBD3F1C}"/>
            </a:ext>
          </a:extLst>
        </xdr:cNvPr>
        <xdr:cNvSpPr txBox="1"/>
      </xdr:nvSpPr>
      <xdr:spPr>
        <a:xfrm>
          <a:off x="8515427" y="1464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85513</xdr:rowOff>
    </xdr:from>
    <xdr:ext cx="469744" cy="259045"/>
    <xdr:sp macro="" textlink="">
      <xdr:nvSpPr>
        <xdr:cNvPr id="372" name="n_3aveValue【福祉施設】&#10;一人当たり面積">
          <a:extLst>
            <a:ext uri="{FF2B5EF4-FFF2-40B4-BE49-F238E27FC236}">
              <a16:creationId xmlns:a16="http://schemas.microsoft.com/office/drawing/2014/main" id="{205A2A48-C166-4FFB-8B9C-92B1104D3BB0}"/>
            </a:ext>
          </a:extLst>
        </xdr:cNvPr>
        <xdr:cNvSpPr txBox="1"/>
      </xdr:nvSpPr>
      <xdr:spPr>
        <a:xfrm>
          <a:off x="7626427" y="1465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96944</xdr:rowOff>
    </xdr:from>
    <xdr:ext cx="469744" cy="259045"/>
    <xdr:sp macro="" textlink="">
      <xdr:nvSpPr>
        <xdr:cNvPr id="373" name="n_4aveValue【福祉施設】&#10;一人当たり面積">
          <a:extLst>
            <a:ext uri="{FF2B5EF4-FFF2-40B4-BE49-F238E27FC236}">
              <a16:creationId xmlns:a16="http://schemas.microsoft.com/office/drawing/2014/main" id="{8A0D599B-A492-437D-93C9-C6A0397B7606}"/>
            </a:ext>
          </a:extLst>
        </xdr:cNvPr>
        <xdr:cNvSpPr txBox="1"/>
      </xdr:nvSpPr>
      <xdr:spPr>
        <a:xfrm>
          <a:off x="6737427" y="1467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84396</xdr:rowOff>
    </xdr:from>
    <xdr:ext cx="469744" cy="259045"/>
    <xdr:sp macro="" textlink="">
      <xdr:nvSpPr>
        <xdr:cNvPr id="374" name="n_1mainValue【福祉施設】&#10;一人当たり面積">
          <a:extLst>
            <a:ext uri="{FF2B5EF4-FFF2-40B4-BE49-F238E27FC236}">
              <a16:creationId xmlns:a16="http://schemas.microsoft.com/office/drawing/2014/main" id="{54AB5DF3-CBD6-4C7D-B2D3-AFA35B1D3467}"/>
            </a:ext>
          </a:extLst>
        </xdr:cNvPr>
        <xdr:cNvSpPr txBox="1"/>
      </xdr:nvSpPr>
      <xdr:spPr>
        <a:xfrm>
          <a:off x="9391727" y="1431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87140</xdr:rowOff>
    </xdr:from>
    <xdr:ext cx="469744" cy="259045"/>
    <xdr:sp macro="" textlink="">
      <xdr:nvSpPr>
        <xdr:cNvPr id="375" name="n_2mainValue【福祉施設】&#10;一人当たり面積">
          <a:extLst>
            <a:ext uri="{FF2B5EF4-FFF2-40B4-BE49-F238E27FC236}">
              <a16:creationId xmlns:a16="http://schemas.microsoft.com/office/drawing/2014/main" id="{843E1296-30E3-471D-80E8-D9E286E71D0A}"/>
            </a:ext>
          </a:extLst>
        </xdr:cNvPr>
        <xdr:cNvSpPr txBox="1"/>
      </xdr:nvSpPr>
      <xdr:spPr>
        <a:xfrm>
          <a:off x="8515427" y="14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108169</xdr:rowOff>
    </xdr:from>
    <xdr:ext cx="469744" cy="259045"/>
    <xdr:sp macro="" textlink="">
      <xdr:nvSpPr>
        <xdr:cNvPr id="376" name="n_3mainValue【福祉施設】&#10;一人当たり面積">
          <a:extLst>
            <a:ext uri="{FF2B5EF4-FFF2-40B4-BE49-F238E27FC236}">
              <a16:creationId xmlns:a16="http://schemas.microsoft.com/office/drawing/2014/main" id="{3DD7B2C8-49E4-4F49-B3DD-CE603283B0F3}"/>
            </a:ext>
          </a:extLst>
        </xdr:cNvPr>
        <xdr:cNvSpPr txBox="1"/>
      </xdr:nvSpPr>
      <xdr:spPr>
        <a:xfrm>
          <a:off x="7626427" y="1433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110913</xdr:rowOff>
    </xdr:from>
    <xdr:ext cx="469744" cy="259045"/>
    <xdr:sp macro="" textlink="">
      <xdr:nvSpPr>
        <xdr:cNvPr id="377" name="n_4mainValue【福祉施設】&#10;一人当たり面積">
          <a:extLst>
            <a:ext uri="{FF2B5EF4-FFF2-40B4-BE49-F238E27FC236}">
              <a16:creationId xmlns:a16="http://schemas.microsoft.com/office/drawing/2014/main" id="{593D0E85-36FB-4009-A935-54363E9DAF83}"/>
            </a:ext>
          </a:extLst>
        </xdr:cNvPr>
        <xdr:cNvSpPr txBox="1"/>
      </xdr:nvSpPr>
      <xdr:spPr>
        <a:xfrm>
          <a:off x="6737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F8C04DEF-3BCE-4773-B400-E9900D6AAE1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94FDED46-887D-4BA5-B8BF-474E687BF56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1BE19F68-DC3B-4CED-B0A6-2A5598A58AE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6738EA9A-DC7C-4AA3-A30D-E8DDB1F94D6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D244D4B2-F304-4AA4-993E-7CEC98C2305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CF6561FC-CBA0-4926-8D47-EF46D9AB995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949D3BE4-FA46-472A-B7A4-3405088DC40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306DB0CB-7F5F-4AF1-A0BB-80B29C17F4F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11166AF0-1F85-4CA0-BB8A-D96C3133624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0BFA6BF8-1104-4441-9E78-843A49B8BBE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DF21F409-A330-44B9-B135-C18000C5EFD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DDA80AA1-1FFD-4238-91A9-23D566353FF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013429DC-4EEE-4518-B268-C080FCC35AB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5ADF7391-3AA5-4D78-8801-59579E8D004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F03313D8-5CE1-4CEE-AC75-B383CAA26B1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CAE33C50-8A28-4D86-993D-FE9DB1BBC66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AF6C7137-95E5-45DF-9F4C-9C499199F33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16790549-4771-4572-A7B1-AC8BCAC8611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995CDCEB-CA88-4340-8320-00D6AE858CB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BA4BDB02-A88C-4E51-BC63-1AE69B7DB88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3A5AC78C-E158-485A-A50C-23C70E2DD35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01AD0E34-1526-4B5E-9A47-8F45B29DC2A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038D34DE-A570-45E3-9B90-AD5981357C6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A0636520-9672-4480-B645-D2CF0E16659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4AD2B953-6022-4533-8540-B61C1BB0569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D67F1F47-5753-4737-96A6-8977E95C5E2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C9F77DEB-2432-43D9-9091-B5E6D892B30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a:extLst>
            <a:ext uri="{FF2B5EF4-FFF2-40B4-BE49-F238E27FC236}">
              <a16:creationId xmlns:a16="http://schemas.microsoft.com/office/drawing/2014/main" id="{FA0A38B6-B741-454E-A629-6B1595E2E3C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a:extLst>
            <a:ext uri="{FF2B5EF4-FFF2-40B4-BE49-F238E27FC236}">
              <a16:creationId xmlns:a16="http://schemas.microsoft.com/office/drawing/2014/main" id="{62410DCC-FA5E-4C48-AFB9-CA03C3BD1B5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a:extLst>
            <a:ext uri="{FF2B5EF4-FFF2-40B4-BE49-F238E27FC236}">
              <a16:creationId xmlns:a16="http://schemas.microsoft.com/office/drawing/2014/main" id="{39475FA5-7B48-4393-B00B-0E58B49A32C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a:extLst>
            <a:ext uri="{FF2B5EF4-FFF2-40B4-BE49-F238E27FC236}">
              <a16:creationId xmlns:a16="http://schemas.microsoft.com/office/drawing/2014/main" id="{0763F27C-A831-49FA-95C4-A29CAE8C770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a:extLst>
            <a:ext uri="{FF2B5EF4-FFF2-40B4-BE49-F238E27FC236}">
              <a16:creationId xmlns:a16="http://schemas.microsoft.com/office/drawing/2014/main" id="{272A4749-28AA-4322-9AE3-97728007063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a:extLst>
            <a:ext uri="{FF2B5EF4-FFF2-40B4-BE49-F238E27FC236}">
              <a16:creationId xmlns:a16="http://schemas.microsoft.com/office/drawing/2014/main" id="{825A5716-4E27-4D7C-8CB4-635B7FCA004B}"/>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a:extLst>
            <a:ext uri="{FF2B5EF4-FFF2-40B4-BE49-F238E27FC236}">
              <a16:creationId xmlns:a16="http://schemas.microsoft.com/office/drawing/2014/main" id="{3F25E480-A604-4384-ACB4-638EDD4E509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a:extLst>
            <a:ext uri="{FF2B5EF4-FFF2-40B4-BE49-F238E27FC236}">
              <a16:creationId xmlns:a16="http://schemas.microsoft.com/office/drawing/2014/main" id="{1D6F91F9-F5A6-4D6D-894B-F1AE3033CBC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a:extLst>
            <a:ext uri="{FF2B5EF4-FFF2-40B4-BE49-F238E27FC236}">
              <a16:creationId xmlns:a16="http://schemas.microsoft.com/office/drawing/2014/main" id="{0CD6109D-5D73-468C-B115-08CA5BF8C3D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a:extLst>
            <a:ext uri="{FF2B5EF4-FFF2-40B4-BE49-F238E27FC236}">
              <a16:creationId xmlns:a16="http://schemas.microsoft.com/office/drawing/2014/main" id="{7E2CCB0B-C272-4DC1-A74C-80DC2F297FD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a:extLst>
            <a:ext uri="{FF2B5EF4-FFF2-40B4-BE49-F238E27FC236}">
              <a16:creationId xmlns:a16="http://schemas.microsoft.com/office/drawing/2014/main" id="{99658DDB-0B90-4262-8F02-81714CC2206A}"/>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a:extLst>
            <a:ext uri="{FF2B5EF4-FFF2-40B4-BE49-F238E27FC236}">
              <a16:creationId xmlns:a16="http://schemas.microsoft.com/office/drawing/2014/main" id="{C30B4750-2556-4357-9B34-AE54AEFFAB6E}"/>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18EE0C5A-7B1E-436B-ADA6-D816BC4A535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一般廃棄物処理施設】&#10;有形固定資産減価償却率グラフ枠">
          <a:extLst>
            <a:ext uri="{FF2B5EF4-FFF2-40B4-BE49-F238E27FC236}">
              <a16:creationId xmlns:a16="http://schemas.microsoft.com/office/drawing/2014/main" id="{E5A7A147-1DAE-4EB7-B3FF-1E28DF6417F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2722</xdr:rowOff>
    </xdr:from>
    <xdr:to>
      <xdr:col>85</xdr:col>
      <xdr:colOff>126364</xdr:colOff>
      <xdr:row>42</xdr:row>
      <xdr:rowOff>48441</xdr:rowOff>
    </xdr:to>
    <xdr:cxnSp macro="">
      <xdr:nvCxnSpPr>
        <xdr:cNvPr id="419" name="直線コネクタ 418">
          <a:extLst>
            <a:ext uri="{FF2B5EF4-FFF2-40B4-BE49-F238E27FC236}">
              <a16:creationId xmlns:a16="http://schemas.microsoft.com/office/drawing/2014/main" id="{4E68DC9C-200C-4F60-B66B-096E9B60F7CC}"/>
            </a:ext>
          </a:extLst>
        </xdr:cNvPr>
        <xdr:cNvCxnSpPr/>
      </xdr:nvCxnSpPr>
      <xdr:spPr>
        <a:xfrm flipV="1">
          <a:off x="16318864" y="5832022"/>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420" name="【一般廃棄物処理施設】&#10;有形固定資産減価償却率最小値テキスト">
          <a:extLst>
            <a:ext uri="{FF2B5EF4-FFF2-40B4-BE49-F238E27FC236}">
              <a16:creationId xmlns:a16="http://schemas.microsoft.com/office/drawing/2014/main" id="{D483CF13-AC80-4158-B3AE-6384C1433ECC}"/>
            </a:ext>
          </a:extLst>
        </xdr:cNvPr>
        <xdr:cNvSpPr txBox="1"/>
      </xdr:nvSpPr>
      <xdr:spPr>
        <a:xfrm>
          <a:off x="16357600" y="725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421" name="直線コネクタ 420">
          <a:extLst>
            <a:ext uri="{FF2B5EF4-FFF2-40B4-BE49-F238E27FC236}">
              <a16:creationId xmlns:a16="http://schemas.microsoft.com/office/drawing/2014/main" id="{EB357BDF-01F6-4DDD-A509-8AC21295C1CE}"/>
            </a:ext>
          </a:extLst>
        </xdr:cNvPr>
        <xdr:cNvCxnSpPr/>
      </xdr:nvCxnSpPr>
      <xdr:spPr>
        <a:xfrm>
          <a:off x="16230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120849</xdr:rowOff>
    </xdr:from>
    <xdr:ext cx="405111" cy="259045"/>
    <xdr:sp macro="" textlink="">
      <xdr:nvSpPr>
        <xdr:cNvPr id="422" name="【一般廃棄物処理施設】&#10;有形固定資産減価償却率最大値テキスト">
          <a:extLst>
            <a:ext uri="{FF2B5EF4-FFF2-40B4-BE49-F238E27FC236}">
              <a16:creationId xmlns:a16="http://schemas.microsoft.com/office/drawing/2014/main" id="{EF251B20-499A-4B3F-9878-D7CC0A15C7D6}"/>
            </a:ext>
          </a:extLst>
        </xdr:cNvPr>
        <xdr:cNvSpPr txBox="1"/>
      </xdr:nvSpPr>
      <xdr:spPr>
        <a:xfrm>
          <a:off x="16357600" y="5607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2722</xdr:rowOff>
    </xdr:from>
    <xdr:to>
      <xdr:col>86</xdr:col>
      <xdr:colOff>25400</xdr:colOff>
      <xdr:row>34</xdr:row>
      <xdr:rowOff>2722</xdr:rowOff>
    </xdr:to>
    <xdr:cxnSp macro="">
      <xdr:nvCxnSpPr>
        <xdr:cNvPr id="423" name="直線コネクタ 422">
          <a:extLst>
            <a:ext uri="{FF2B5EF4-FFF2-40B4-BE49-F238E27FC236}">
              <a16:creationId xmlns:a16="http://schemas.microsoft.com/office/drawing/2014/main" id="{40967BF4-81A2-429B-A928-CBEE28D390F6}"/>
            </a:ext>
          </a:extLst>
        </xdr:cNvPr>
        <xdr:cNvCxnSpPr/>
      </xdr:nvCxnSpPr>
      <xdr:spPr>
        <a:xfrm>
          <a:off x="16230600" y="583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103794</xdr:rowOff>
    </xdr:from>
    <xdr:ext cx="405111" cy="259045"/>
    <xdr:sp macro="" textlink="">
      <xdr:nvSpPr>
        <xdr:cNvPr id="424" name="【一般廃棄物処理施設】&#10;有形固定資産減価償却率平均値テキスト">
          <a:extLst>
            <a:ext uri="{FF2B5EF4-FFF2-40B4-BE49-F238E27FC236}">
              <a16:creationId xmlns:a16="http://schemas.microsoft.com/office/drawing/2014/main" id="{36F05B92-09CE-462C-BECC-1275DEFD7497}"/>
            </a:ext>
          </a:extLst>
        </xdr:cNvPr>
        <xdr:cNvSpPr txBox="1"/>
      </xdr:nvSpPr>
      <xdr:spPr>
        <a:xfrm>
          <a:off x="16357600" y="64474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80917</xdr:rowOff>
    </xdr:from>
    <xdr:to>
      <xdr:col>85</xdr:col>
      <xdr:colOff>177800</xdr:colOff>
      <xdr:row>39</xdr:row>
      <xdr:rowOff>11067</xdr:rowOff>
    </xdr:to>
    <xdr:sp macro="" textlink="">
      <xdr:nvSpPr>
        <xdr:cNvPr id="425" name="フローチャート: 判断 424">
          <a:extLst>
            <a:ext uri="{FF2B5EF4-FFF2-40B4-BE49-F238E27FC236}">
              <a16:creationId xmlns:a16="http://schemas.microsoft.com/office/drawing/2014/main" id="{6CCD9200-89D2-4548-B308-C6C2CA2533DD}"/>
            </a:ext>
          </a:extLst>
        </xdr:cNvPr>
        <xdr:cNvSpPr/>
      </xdr:nvSpPr>
      <xdr:spPr>
        <a:xfrm>
          <a:off x="162687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27033</xdr:rowOff>
    </xdr:from>
    <xdr:to>
      <xdr:col>81</xdr:col>
      <xdr:colOff>101600</xdr:colOff>
      <xdr:row>38</xdr:row>
      <xdr:rowOff>128633</xdr:rowOff>
    </xdr:to>
    <xdr:sp macro="" textlink="">
      <xdr:nvSpPr>
        <xdr:cNvPr id="426" name="フローチャート: 判断 425">
          <a:extLst>
            <a:ext uri="{FF2B5EF4-FFF2-40B4-BE49-F238E27FC236}">
              <a16:creationId xmlns:a16="http://schemas.microsoft.com/office/drawing/2014/main" id="{85AE8D78-0756-42EB-92EA-5A580C36B299}"/>
            </a:ext>
          </a:extLst>
        </xdr:cNvPr>
        <xdr:cNvSpPr/>
      </xdr:nvSpPr>
      <xdr:spPr>
        <a:xfrm>
          <a:off x="15430500" y="654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427" name="フローチャート: 判断 426">
          <a:extLst>
            <a:ext uri="{FF2B5EF4-FFF2-40B4-BE49-F238E27FC236}">
              <a16:creationId xmlns:a16="http://schemas.microsoft.com/office/drawing/2014/main" id="{F55B93C8-A6D6-46B6-B1E8-D55C1EA9D9B3}"/>
            </a:ext>
          </a:extLst>
        </xdr:cNvPr>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164193</xdr:rowOff>
    </xdr:from>
    <xdr:to>
      <xdr:col>72</xdr:col>
      <xdr:colOff>38100</xdr:colOff>
      <xdr:row>38</xdr:row>
      <xdr:rowOff>94343</xdr:rowOff>
    </xdr:to>
    <xdr:sp macro="" textlink="">
      <xdr:nvSpPr>
        <xdr:cNvPr id="428" name="フローチャート: 判断 427">
          <a:extLst>
            <a:ext uri="{FF2B5EF4-FFF2-40B4-BE49-F238E27FC236}">
              <a16:creationId xmlns:a16="http://schemas.microsoft.com/office/drawing/2014/main" id="{659E50CB-A101-4D8B-BEA2-8560FADDFB11}"/>
            </a:ext>
          </a:extLst>
        </xdr:cNvPr>
        <xdr:cNvSpPr/>
      </xdr:nvSpPr>
      <xdr:spPr>
        <a:xfrm>
          <a:off x="13652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121739</xdr:rowOff>
    </xdr:from>
    <xdr:to>
      <xdr:col>67</xdr:col>
      <xdr:colOff>101600</xdr:colOff>
      <xdr:row>38</xdr:row>
      <xdr:rowOff>51888</xdr:rowOff>
    </xdr:to>
    <xdr:sp macro="" textlink="">
      <xdr:nvSpPr>
        <xdr:cNvPr id="429" name="フローチャート: 判断 428">
          <a:extLst>
            <a:ext uri="{FF2B5EF4-FFF2-40B4-BE49-F238E27FC236}">
              <a16:creationId xmlns:a16="http://schemas.microsoft.com/office/drawing/2014/main" id="{FF537B78-AD47-41F5-AE59-B4368F4A90DA}"/>
            </a:ext>
          </a:extLst>
        </xdr:cNvPr>
        <xdr:cNvSpPr/>
      </xdr:nvSpPr>
      <xdr:spPr>
        <a:xfrm>
          <a:off x="12763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7589082F-C577-413C-846D-3BBC5C40C5E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A650AA06-242B-4743-8A2C-E798A956944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9983AF78-A740-4E86-8C8B-E630FB920FB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FB238DFE-385F-4E89-B64C-0DEABA93C08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A2BEC173-4B49-4201-8AC1-28ADE52DBD0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151130</xdr:rowOff>
    </xdr:from>
    <xdr:to>
      <xdr:col>85</xdr:col>
      <xdr:colOff>177800</xdr:colOff>
      <xdr:row>40</xdr:row>
      <xdr:rowOff>81280</xdr:rowOff>
    </xdr:to>
    <xdr:sp macro="" textlink="">
      <xdr:nvSpPr>
        <xdr:cNvPr id="435" name="楕円 434">
          <a:extLst>
            <a:ext uri="{FF2B5EF4-FFF2-40B4-BE49-F238E27FC236}">
              <a16:creationId xmlns:a16="http://schemas.microsoft.com/office/drawing/2014/main" id="{A4D81593-310A-41DD-A015-7C5BE4CE9013}"/>
            </a:ext>
          </a:extLst>
        </xdr:cNvPr>
        <xdr:cNvSpPr/>
      </xdr:nvSpPr>
      <xdr:spPr>
        <a:xfrm>
          <a:off x="162687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129557</xdr:rowOff>
    </xdr:from>
    <xdr:ext cx="405111" cy="259045"/>
    <xdr:sp macro="" textlink="">
      <xdr:nvSpPr>
        <xdr:cNvPr id="436" name="【一般廃棄物処理施設】&#10;有形固定資産減価償却率該当値テキスト">
          <a:extLst>
            <a:ext uri="{FF2B5EF4-FFF2-40B4-BE49-F238E27FC236}">
              <a16:creationId xmlns:a16="http://schemas.microsoft.com/office/drawing/2014/main" id="{7C18EA3D-08B7-4485-BA48-4ECACED46935}"/>
            </a:ext>
          </a:extLst>
        </xdr:cNvPr>
        <xdr:cNvSpPr txBox="1"/>
      </xdr:nvSpPr>
      <xdr:spPr>
        <a:xfrm>
          <a:off x="16357600"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133169</xdr:rowOff>
    </xdr:from>
    <xdr:to>
      <xdr:col>81</xdr:col>
      <xdr:colOff>101600</xdr:colOff>
      <xdr:row>40</xdr:row>
      <xdr:rowOff>63319</xdr:rowOff>
    </xdr:to>
    <xdr:sp macro="" textlink="">
      <xdr:nvSpPr>
        <xdr:cNvPr id="437" name="楕円 436">
          <a:extLst>
            <a:ext uri="{FF2B5EF4-FFF2-40B4-BE49-F238E27FC236}">
              <a16:creationId xmlns:a16="http://schemas.microsoft.com/office/drawing/2014/main" id="{4C99773C-CC6A-4048-A637-1D53C52006DE}"/>
            </a:ext>
          </a:extLst>
        </xdr:cNvPr>
        <xdr:cNvSpPr/>
      </xdr:nvSpPr>
      <xdr:spPr>
        <a:xfrm>
          <a:off x="15430500" y="681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12519</xdr:rowOff>
    </xdr:from>
    <xdr:to>
      <xdr:col>85</xdr:col>
      <xdr:colOff>127000</xdr:colOff>
      <xdr:row>40</xdr:row>
      <xdr:rowOff>30480</xdr:rowOff>
    </xdr:to>
    <xdr:cxnSp macro="">
      <xdr:nvCxnSpPr>
        <xdr:cNvPr id="438" name="直線コネクタ 437">
          <a:extLst>
            <a:ext uri="{FF2B5EF4-FFF2-40B4-BE49-F238E27FC236}">
              <a16:creationId xmlns:a16="http://schemas.microsoft.com/office/drawing/2014/main" id="{A43DA3C5-40F8-4C4D-81BC-A5F53B58A2B5}"/>
            </a:ext>
          </a:extLst>
        </xdr:cNvPr>
        <xdr:cNvCxnSpPr/>
      </xdr:nvCxnSpPr>
      <xdr:spPr>
        <a:xfrm>
          <a:off x="15481300" y="6870519"/>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121738</xdr:rowOff>
    </xdr:from>
    <xdr:to>
      <xdr:col>76</xdr:col>
      <xdr:colOff>165100</xdr:colOff>
      <xdr:row>40</xdr:row>
      <xdr:rowOff>51888</xdr:rowOff>
    </xdr:to>
    <xdr:sp macro="" textlink="">
      <xdr:nvSpPr>
        <xdr:cNvPr id="439" name="楕円 438">
          <a:extLst>
            <a:ext uri="{FF2B5EF4-FFF2-40B4-BE49-F238E27FC236}">
              <a16:creationId xmlns:a16="http://schemas.microsoft.com/office/drawing/2014/main" id="{60C0A0A3-8782-4E57-B5CC-5D5EA2F3E5C0}"/>
            </a:ext>
          </a:extLst>
        </xdr:cNvPr>
        <xdr:cNvSpPr/>
      </xdr:nvSpPr>
      <xdr:spPr>
        <a:xfrm>
          <a:off x="14541500" y="680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1088</xdr:rowOff>
    </xdr:from>
    <xdr:to>
      <xdr:col>81</xdr:col>
      <xdr:colOff>50800</xdr:colOff>
      <xdr:row>40</xdr:row>
      <xdr:rowOff>12519</xdr:rowOff>
    </xdr:to>
    <xdr:cxnSp macro="">
      <xdr:nvCxnSpPr>
        <xdr:cNvPr id="440" name="直線コネクタ 439">
          <a:extLst>
            <a:ext uri="{FF2B5EF4-FFF2-40B4-BE49-F238E27FC236}">
              <a16:creationId xmlns:a16="http://schemas.microsoft.com/office/drawing/2014/main" id="{6DB445C3-DDB6-47DD-8330-96A3C6FECAB2}"/>
            </a:ext>
          </a:extLst>
        </xdr:cNvPr>
        <xdr:cNvCxnSpPr/>
      </xdr:nvCxnSpPr>
      <xdr:spPr>
        <a:xfrm>
          <a:off x="14592300" y="6859088"/>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95613</xdr:rowOff>
    </xdr:from>
    <xdr:to>
      <xdr:col>72</xdr:col>
      <xdr:colOff>38100</xdr:colOff>
      <xdr:row>40</xdr:row>
      <xdr:rowOff>25763</xdr:rowOff>
    </xdr:to>
    <xdr:sp macro="" textlink="">
      <xdr:nvSpPr>
        <xdr:cNvPr id="441" name="楕円 440">
          <a:extLst>
            <a:ext uri="{FF2B5EF4-FFF2-40B4-BE49-F238E27FC236}">
              <a16:creationId xmlns:a16="http://schemas.microsoft.com/office/drawing/2014/main" id="{27C5795E-648F-4821-9333-792F70D310BB}"/>
            </a:ext>
          </a:extLst>
        </xdr:cNvPr>
        <xdr:cNvSpPr/>
      </xdr:nvSpPr>
      <xdr:spPr>
        <a:xfrm>
          <a:off x="13652500" y="678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146413</xdr:rowOff>
    </xdr:from>
    <xdr:to>
      <xdr:col>76</xdr:col>
      <xdr:colOff>114300</xdr:colOff>
      <xdr:row>40</xdr:row>
      <xdr:rowOff>1088</xdr:rowOff>
    </xdr:to>
    <xdr:cxnSp macro="">
      <xdr:nvCxnSpPr>
        <xdr:cNvPr id="442" name="直線コネクタ 441">
          <a:extLst>
            <a:ext uri="{FF2B5EF4-FFF2-40B4-BE49-F238E27FC236}">
              <a16:creationId xmlns:a16="http://schemas.microsoft.com/office/drawing/2014/main" id="{87050B97-70AE-4B57-9372-199F66A93739}"/>
            </a:ext>
          </a:extLst>
        </xdr:cNvPr>
        <xdr:cNvCxnSpPr/>
      </xdr:nvCxnSpPr>
      <xdr:spPr>
        <a:xfrm>
          <a:off x="13703300" y="683296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51526</xdr:rowOff>
    </xdr:from>
    <xdr:to>
      <xdr:col>67</xdr:col>
      <xdr:colOff>101600</xdr:colOff>
      <xdr:row>39</xdr:row>
      <xdr:rowOff>153126</xdr:rowOff>
    </xdr:to>
    <xdr:sp macro="" textlink="">
      <xdr:nvSpPr>
        <xdr:cNvPr id="443" name="楕円 442">
          <a:extLst>
            <a:ext uri="{FF2B5EF4-FFF2-40B4-BE49-F238E27FC236}">
              <a16:creationId xmlns:a16="http://schemas.microsoft.com/office/drawing/2014/main" id="{260A297C-333E-47DA-9660-1C1BDFD852F9}"/>
            </a:ext>
          </a:extLst>
        </xdr:cNvPr>
        <xdr:cNvSpPr/>
      </xdr:nvSpPr>
      <xdr:spPr>
        <a:xfrm>
          <a:off x="12763500" y="673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102326</xdr:rowOff>
    </xdr:from>
    <xdr:to>
      <xdr:col>71</xdr:col>
      <xdr:colOff>177800</xdr:colOff>
      <xdr:row>39</xdr:row>
      <xdr:rowOff>146413</xdr:rowOff>
    </xdr:to>
    <xdr:cxnSp macro="">
      <xdr:nvCxnSpPr>
        <xdr:cNvPr id="444" name="直線コネクタ 443">
          <a:extLst>
            <a:ext uri="{FF2B5EF4-FFF2-40B4-BE49-F238E27FC236}">
              <a16:creationId xmlns:a16="http://schemas.microsoft.com/office/drawing/2014/main" id="{9B7B599E-70D6-425A-B9ED-209D63EC7220}"/>
            </a:ext>
          </a:extLst>
        </xdr:cNvPr>
        <xdr:cNvCxnSpPr/>
      </xdr:nvCxnSpPr>
      <xdr:spPr>
        <a:xfrm>
          <a:off x="12814300" y="678887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145160</xdr:rowOff>
    </xdr:from>
    <xdr:ext cx="405111" cy="259045"/>
    <xdr:sp macro="" textlink="">
      <xdr:nvSpPr>
        <xdr:cNvPr id="445" name="n_1aveValue【一般廃棄物処理施設】&#10;有形固定資産減価償却率">
          <a:extLst>
            <a:ext uri="{FF2B5EF4-FFF2-40B4-BE49-F238E27FC236}">
              <a16:creationId xmlns:a16="http://schemas.microsoft.com/office/drawing/2014/main" id="{649A25D0-629E-4F8F-8DC1-4D76DD55E01E}"/>
            </a:ext>
          </a:extLst>
        </xdr:cNvPr>
        <xdr:cNvSpPr txBox="1"/>
      </xdr:nvSpPr>
      <xdr:spPr>
        <a:xfrm>
          <a:off x="15266044" y="631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109237</xdr:rowOff>
    </xdr:from>
    <xdr:ext cx="405111" cy="259045"/>
    <xdr:sp macro="" textlink="">
      <xdr:nvSpPr>
        <xdr:cNvPr id="446" name="n_2aveValue【一般廃棄物処理施設】&#10;有形固定資産減価償却率">
          <a:extLst>
            <a:ext uri="{FF2B5EF4-FFF2-40B4-BE49-F238E27FC236}">
              <a16:creationId xmlns:a16="http://schemas.microsoft.com/office/drawing/2014/main" id="{DDFF87D5-0A6C-4085-AAEE-AA215E6F4FC8}"/>
            </a:ext>
          </a:extLst>
        </xdr:cNvPr>
        <xdr:cNvSpPr txBox="1"/>
      </xdr:nvSpPr>
      <xdr:spPr>
        <a:xfrm>
          <a:off x="14389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110870</xdr:rowOff>
    </xdr:from>
    <xdr:ext cx="405111" cy="259045"/>
    <xdr:sp macro="" textlink="">
      <xdr:nvSpPr>
        <xdr:cNvPr id="447" name="n_3aveValue【一般廃棄物処理施設】&#10;有形固定資産減価償却率">
          <a:extLst>
            <a:ext uri="{FF2B5EF4-FFF2-40B4-BE49-F238E27FC236}">
              <a16:creationId xmlns:a16="http://schemas.microsoft.com/office/drawing/2014/main" id="{DA1649A8-7072-44AA-86BA-718D66FCF644}"/>
            </a:ext>
          </a:extLst>
        </xdr:cNvPr>
        <xdr:cNvSpPr txBox="1"/>
      </xdr:nvSpPr>
      <xdr:spPr>
        <a:xfrm>
          <a:off x="13500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68416</xdr:rowOff>
    </xdr:from>
    <xdr:ext cx="405111" cy="259045"/>
    <xdr:sp macro="" textlink="">
      <xdr:nvSpPr>
        <xdr:cNvPr id="448" name="n_4aveValue【一般廃棄物処理施設】&#10;有形固定資産減価償却率">
          <a:extLst>
            <a:ext uri="{FF2B5EF4-FFF2-40B4-BE49-F238E27FC236}">
              <a16:creationId xmlns:a16="http://schemas.microsoft.com/office/drawing/2014/main" id="{DA913136-54F1-435A-A5CF-556588008202}"/>
            </a:ext>
          </a:extLst>
        </xdr:cNvPr>
        <xdr:cNvSpPr txBox="1"/>
      </xdr:nvSpPr>
      <xdr:spPr>
        <a:xfrm>
          <a:off x="12611744" y="624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54446</xdr:rowOff>
    </xdr:from>
    <xdr:ext cx="405111" cy="259045"/>
    <xdr:sp macro="" textlink="">
      <xdr:nvSpPr>
        <xdr:cNvPr id="449" name="n_1mainValue【一般廃棄物処理施設】&#10;有形固定資産減価償却率">
          <a:extLst>
            <a:ext uri="{FF2B5EF4-FFF2-40B4-BE49-F238E27FC236}">
              <a16:creationId xmlns:a16="http://schemas.microsoft.com/office/drawing/2014/main" id="{75C5D54D-877D-4532-8FAC-527688A4F05A}"/>
            </a:ext>
          </a:extLst>
        </xdr:cNvPr>
        <xdr:cNvSpPr txBox="1"/>
      </xdr:nvSpPr>
      <xdr:spPr>
        <a:xfrm>
          <a:off x="15266044" y="691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43015</xdr:rowOff>
    </xdr:from>
    <xdr:ext cx="405111" cy="259045"/>
    <xdr:sp macro="" textlink="">
      <xdr:nvSpPr>
        <xdr:cNvPr id="450" name="n_2mainValue【一般廃棄物処理施設】&#10;有形固定資産減価償却率">
          <a:extLst>
            <a:ext uri="{FF2B5EF4-FFF2-40B4-BE49-F238E27FC236}">
              <a16:creationId xmlns:a16="http://schemas.microsoft.com/office/drawing/2014/main" id="{821DE090-26E9-4E96-AF12-A52CE5B607CE}"/>
            </a:ext>
          </a:extLst>
        </xdr:cNvPr>
        <xdr:cNvSpPr txBox="1"/>
      </xdr:nvSpPr>
      <xdr:spPr>
        <a:xfrm>
          <a:off x="14389744" y="690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16890</xdr:rowOff>
    </xdr:from>
    <xdr:ext cx="405111" cy="259045"/>
    <xdr:sp macro="" textlink="">
      <xdr:nvSpPr>
        <xdr:cNvPr id="451" name="n_3mainValue【一般廃棄物処理施設】&#10;有形固定資産減価償却率">
          <a:extLst>
            <a:ext uri="{FF2B5EF4-FFF2-40B4-BE49-F238E27FC236}">
              <a16:creationId xmlns:a16="http://schemas.microsoft.com/office/drawing/2014/main" id="{48287BEB-6A74-4018-A5B2-ED7B112187D0}"/>
            </a:ext>
          </a:extLst>
        </xdr:cNvPr>
        <xdr:cNvSpPr txBox="1"/>
      </xdr:nvSpPr>
      <xdr:spPr>
        <a:xfrm>
          <a:off x="13500744" y="687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144253</xdr:rowOff>
    </xdr:from>
    <xdr:ext cx="405111" cy="259045"/>
    <xdr:sp macro="" textlink="">
      <xdr:nvSpPr>
        <xdr:cNvPr id="452" name="n_4mainValue【一般廃棄物処理施設】&#10;有形固定資産減価償却率">
          <a:extLst>
            <a:ext uri="{FF2B5EF4-FFF2-40B4-BE49-F238E27FC236}">
              <a16:creationId xmlns:a16="http://schemas.microsoft.com/office/drawing/2014/main" id="{F83D0428-797E-4B0C-BCBC-7A9276C64DBC}"/>
            </a:ext>
          </a:extLst>
        </xdr:cNvPr>
        <xdr:cNvSpPr txBox="1"/>
      </xdr:nvSpPr>
      <xdr:spPr>
        <a:xfrm>
          <a:off x="12611744" y="683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BE42BABB-28D5-46F8-ADC0-573084E1E86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D09DDB60-B0B0-4402-8B72-70C5F0A670D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63070E4B-97B6-4E33-8172-F8B797F5E7A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A6D0C3D1-C9A0-4C74-9935-EBF2306FFAC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40A3115B-5F8B-4783-9D66-4CCE829F77A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34B12BF0-E657-4D54-9EE4-02B9C6583D4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300401E1-0406-40A2-920D-FDB8FFB32A5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AB3D996F-47BA-4629-8269-182DEAF2E1F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2D5C06BF-E4F4-4F03-A797-C710B5979DD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D69A9F42-7D63-4082-8D6B-8493D96B5E9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a:extLst>
            <a:ext uri="{FF2B5EF4-FFF2-40B4-BE49-F238E27FC236}">
              <a16:creationId xmlns:a16="http://schemas.microsoft.com/office/drawing/2014/main" id="{E529C5A7-8C9C-4F3A-B25E-C402E63E377C}"/>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4" name="テキスト ボックス 463">
          <a:extLst>
            <a:ext uri="{FF2B5EF4-FFF2-40B4-BE49-F238E27FC236}">
              <a16:creationId xmlns:a16="http://schemas.microsoft.com/office/drawing/2014/main" id="{DC1EA9DA-2E97-4B9F-A50A-3074772106F1}"/>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a:extLst>
            <a:ext uri="{FF2B5EF4-FFF2-40B4-BE49-F238E27FC236}">
              <a16:creationId xmlns:a16="http://schemas.microsoft.com/office/drawing/2014/main" id="{27CE71ED-BA4C-4FDB-A64D-5AB0A80B68F2}"/>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6" name="テキスト ボックス 465">
          <a:extLst>
            <a:ext uri="{FF2B5EF4-FFF2-40B4-BE49-F238E27FC236}">
              <a16:creationId xmlns:a16="http://schemas.microsoft.com/office/drawing/2014/main" id="{73A5AB6B-B8AF-42A1-AC6D-8E02B8359C0F}"/>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a:extLst>
            <a:ext uri="{FF2B5EF4-FFF2-40B4-BE49-F238E27FC236}">
              <a16:creationId xmlns:a16="http://schemas.microsoft.com/office/drawing/2014/main" id="{6B5DE4AA-6EBB-4197-9570-448B8FFBB19F}"/>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8" name="テキスト ボックス 467">
          <a:extLst>
            <a:ext uri="{FF2B5EF4-FFF2-40B4-BE49-F238E27FC236}">
              <a16:creationId xmlns:a16="http://schemas.microsoft.com/office/drawing/2014/main" id="{A980C5F2-5E13-4173-BDC7-CEC48E044012}"/>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a:extLst>
            <a:ext uri="{FF2B5EF4-FFF2-40B4-BE49-F238E27FC236}">
              <a16:creationId xmlns:a16="http://schemas.microsoft.com/office/drawing/2014/main" id="{2D8FA3F2-0AE2-4DEF-9122-0634A8C341C2}"/>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0" name="テキスト ボックス 469">
          <a:extLst>
            <a:ext uri="{FF2B5EF4-FFF2-40B4-BE49-F238E27FC236}">
              <a16:creationId xmlns:a16="http://schemas.microsoft.com/office/drawing/2014/main" id="{B1A65680-70EB-4587-8957-39CE839C2DA1}"/>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0BFFFC29-659C-4497-AE0C-48A8A8FFA6C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2" name="テキスト ボックス 471">
          <a:extLst>
            <a:ext uri="{FF2B5EF4-FFF2-40B4-BE49-F238E27FC236}">
              <a16:creationId xmlns:a16="http://schemas.microsoft.com/office/drawing/2014/main" id="{32AA614A-C781-49DA-8CD5-43B2F06A8C23}"/>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一般廃棄物処理施設】&#10;一人当たり有形固定資産（償却資産）額グラフ枠">
          <a:extLst>
            <a:ext uri="{FF2B5EF4-FFF2-40B4-BE49-F238E27FC236}">
              <a16:creationId xmlns:a16="http://schemas.microsoft.com/office/drawing/2014/main" id="{336EDABB-C55E-4840-A259-11D4F503C86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11916</xdr:rowOff>
    </xdr:from>
    <xdr:to>
      <xdr:col>116</xdr:col>
      <xdr:colOff>62864</xdr:colOff>
      <xdr:row>41</xdr:row>
      <xdr:rowOff>127143</xdr:rowOff>
    </xdr:to>
    <xdr:cxnSp macro="">
      <xdr:nvCxnSpPr>
        <xdr:cNvPr id="474" name="直線コネクタ 473">
          <a:extLst>
            <a:ext uri="{FF2B5EF4-FFF2-40B4-BE49-F238E27FC236}">
              <a16:creationId xmlns:a16="http://schemas.microsoft.com/office/drawing/2014/main" id="{42932C4A-58CA-4100-B991-D641857A148D}"/>
            </a:ext>
          </a:extLst>
        </xdr:cNvPr>
        <xdr:cNvCxnSpPr/>
      </xdr:nvCxnSpPr>
      <xdr:spPr>
        <a:xfrm flipV="1">
          <a:off x="22160864" y="6012666"/>
          <a:ext cx="0" cy="114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130970</xdr:rowOff>
    </xdr:from>
    <xdr:ext cx="469744" cy="259045"/>
    <xdr:sp macro="" textlink="">
      <xdr:nvSpPr>
        <xdr:cNvPr id="475" name="【一般廃棄物処理施設】&#10;一人当たり有形固定資産（償却資産）額最小値テキスト">
          <a:extLst>
            <a:ext uri="{FF2B5EF4-FFF2-40B4-BE49-F238E27FC236}">
              <a16:creationId xmlns:a16="http://schemas.microsoft.com/office/drawing/2014/main" id="{F50629A3-F642-4B4F-9B3D-B857CF5A5AA8}"/>
            </a:ext>
          </a:extLst>
        </xdr:cNvPr>
        <xdr:cNvSpPr txBox="1"/>
      </xdr:nvSpPr>
      <xdr:spPr>
        <a:xfrm>
          <a:off x="22199600" y="716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127143</xdr:rowOff>
    </xdr:from>
    <xdr:to>
      <xdr:col>116</xdr:col>
      <xdr:colOff>152400</xdr:colOff>
      <xdr:row>41</xdr:row>
      <xdr:rowOff>127143</xdr:rowOff>
    </xdr:to>
    <xdr:cxnSp macro="">
      <xdr:nvCxnSpPr>
        <xdr:cNvPr id="476" name="直線コネクタ 475">
          <a:extLst>
            <a:ext uri="{FF2B5EF4-FFF2-40B4-BE49-F238E27FC236}">
              <a16:creationId xmlns:a16="http://schemas.microsoft.com/office/drawing/2014/main" id="{3574774F-9183-420A-88D4-CECB71117646}"/>
            </a:ext>
          </a:extLst>
        </xdr:cNvPr>
        <xdr:cNvCxnSpPr/>
      </xdr:nvCxnSpPr>
      <xdr:spPr>
        <a:xfrm>
          <a:off x="22072600" y="715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130043</xdr:rowOff>
    </xdr:from>
    <xdr:ext cx="599010" cy="259045"/>
    <xdr:sp macro="" textlink="">
      <xdr:nvSpPr>
        <xdr:cNvPr id="477" name="【一般廃棄物処理施設】&#10;一人当たり有形固定資産（償却資産）額最大値テキスト">
          <a:extLst>
            <a:ext uri="{FF2B5EF4-FFF2-40B4-BE49-F238E27FC236}">
              <a16:creationId xmlns:a16="http://schemas.microsoft.com/office/drawing/2014/main" id="{59E904A9-749A-46A2-9B86-A44AD25FC55E}"/>
            </a:ext>
          </a:extLst>
        </xdr:cNvPr>
        <xdr:cNvSpPr txBox="1"/>
      </xdr:nvSpPr>
      <xdr:spPr>
        <a:xfrm>
          <a:off x="22199600" y="578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11916</xdr:rowOff>
    </xdr:from>
    <xdr:to>
      <xdr:col>116</xdr:col>
      <xdr:colOff>152400</xdr:colOff>
      <xdr:row>35</xdr:row>
      <xdr:rowOff>11916</xdr:rowOff>
    </xdr:to>
    <xdr:cxnSp macro="">
      <xdr:nvCxnSpPr>
        <xdr:cNvPr id="478" name="直線コネクタ 477">
          <a:extLst>
            <a:ext uri="{FF2B5EF4-FFF2-40B4-BE49-F238E27FC236}">
              <a16:creationId xmlns:a16="http://schemas.microsoft.com/office/drawing/2014/main" id="{9B004CBA-9A74-4454-8ABB-AD3EAFA3C046}"/>
            </a:ext>
          </a:extLst>
        </xdr:cNvPr>
        <xdr:cNvCxnSpPr/>
      </xdr:nvCxnSpPr>
      <xdr:spPr>
        <a:xfrm>
          <a:off x="22072600" y="601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14316</xdr:rowOff>
    </xdr:from>
    <xdr:ext cx="599010" cy="259045"/>
    <xdr:sp macro="" textlink="">
      <xdr:nvSpPr>
        <xdr:cNvPr id="479" name="【一般廃棄物処理施設】&#10;一人当たり有形固定資産（償却資産）額平均値テキスト">
          <a:extLst>
            <a:ext uri="{FF2B5EF4-FFF2-40B4-BE49-F238E27FC236}">
              <a16:creationId xmlns:a16="http://schemas.microsoft.com/office/drawing/2014/main" id="{23D9975F-308B-4556-9BC1-322C9414EAE6}"/>
            </a:ext>
          </a:extLst>
        </xdr:cNvPr>
        <xdr:cNvSpPr txBox="1"/>
      </xdr:nvSpPr>
      <xdr:spPr>
        <a:xfrm>
          <a:off x="22199600" y="6700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35889</xdr:rowOff>
    </xdr:from>
    <xdr:to>
      <xdr:col>116</xdr:col>
      <xdr:colOff>114300</xdr:colOff>
      <xdr:row>39</xdr:row>
      <xdr:rowOff>137489</xdr:rowOff>
    </xdr:to>
    <xdr:sp macro="" textlink="">
      <xdr:nvSpPr>
        <xdr:cNvPr id="480" name="フローチャート: 判断 479">
          <a:extLst>
            <a:ext uri="{FF2B5EF4-FFF2-40B4-BE49-F238E27FC236}">
              <a16:creationId xmlns:a16="http://schemas.microsoft.com/office/drawing/2014/main" id="{4806FA01-0C83-4EB2-A81D-9A80A34FB7E7}"/>
            </a:ext>
          </a:extLst>
        </xdr:cNvPr>
        <xdr:cNvSpPr/>
      </xdr:nvSpPr>
      <xdr:spPr>
        <a:xfrm>
          <a:off x="22110700" y="672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45249</xdr:rowOff>
    </xdr:from>
    <xdr:to>
      <xdr:col>112</xdr:col>
      <xdr:colOff>38100</xdr:colOff>
      <xdr:row>39</xdr:row>
      <xdr:rowOff>146849</xdr:rowOff>
    </xdr:to>
    <xdr:sp macro="" textlink="">
      <xdr:nvSpPr>
        <xdr:cNvPr id="481" name="フローチャート: 判断 480">
          <a:extLst>
            <a:ext uri="{FF2B5EF4-FFF2-40B4-BE49-F238E27FC236}">
              <a16:creationId xmlns:a16="http://schemas.microsoft.com/office/drawing/2014/main" id="{049C8F5E-04B1-417B-AF34-32D040BD0749}"/>
            </a:ext>
          </a:extLst>
        </xdr:cNvPr>
        <xdr:cNvSpPr/>
      </xdr:nvSpPr>
      <xdr:spPr>
        <a:xfrm>
          <a:off x="21272500" y="673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43697</xdr:rowOff>
    </xdr:from>
    <xdr:to>
      <xdr:col>107</xdr:col>
      <xdr:colOff>101600</xdr:colOff>
      <xdr:row>39</xdr:row>
      <xdr:rowOff>145297</xdr:rowOff>
    </xdr:to>
    <xdr:sp macro="" textlink="">
      <xdr:nvSpPr>
        <xdr:cNvPr id="482" name="フローチャート: 判断 481">
          <a:extLst>
            <a:ext uri="{FF2B5EF4-FFF2-40B4-BE49-F238E27FC236}">
              <a16:creationId xmlns:a16="http://schemas.microsoft.com/office/drawing/2014/main" id="{1B6A89FA-E3A9-4DE5-8EEE-F5D6E8093B4C}"/>
            </a:ext>
          </a:extLst>
        </xdr:cNvPr>
        <xdr:cNvSpPr/>
      </xdr:nvSpPr>
      <xdr:spPr>
        <a:xfrm>
          <a:off x="20383500" y="673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91963</xdr:rowOff>
    </xdr:from>
    <xdr:to>
      <xdr:col>102</xdr:col>
      <xdr:colOff>165100</xdr:colOff>
      <xdr:row>40</xdr:row>
      <xdr:rowOff>22113</xdr:rowOff>
    </xdr:to>
    <xdr:sp macro="" textlink="">
      <xdr:nvSpPr>
        <xdr:cNvPr id="483" name="フローチャート: 判断 482">
          <a:extLst>
            <a:ext uri="{FF2B5EF4-FFF2-40B4-BE49-F238E27FC236}">
              <a16:creationId xmlns:a16="http://schemas.microsoft.com/office/drawing/2014/main" id="{ACD6C3D3-8C30-47AE-BF1A-B16E1C410925}"/>
            </a:ext>
          </a:extLst>
        </xdr:cNvPr>
        <xdr:cNvSpPr/>
      </xdr:nvSpPr>
      <xdr:spPr>
        <a:xfrm>
          <a:off x="19494500" y="677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59749</xdr:rowOff>
    </xdr:from>
    <xdr:to>
      <xdr:col>98</xdr:col>
      <xdr:colOff>38100</xdr:colOff>
      <xdr:row>39</xdr:row>
      <xdr:rowOff>161349</xdr:rowOff>
    </xdr:to>
    <xdr:sp macro="" textlink="">
      <xdr:nvSpPr>
        <xdr:cNvPr id="484" name="フローチャート: 判断 483">
          <a:extLst>
            <a:ext uri="{FF2B5EF4-FFF2-40B4-BE49-F238E27FC236}">
              <a16:creationId xmlns:a16="http://schemas.microsoft.com/office/drawing/2014/main" id="{B3477D6F-7B83-44BE-B277-8DC625F47A42}"/>
            </a:ext>
          </a:extLst>
        </xdr:cNvPr>
        <xdr:cNvSpPr/>
      </xdr:nvSpPr>
      <xdr:spPr>
        <a:xfrm>
          <a:off x="18605500" y="674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C47F6E11-27A5-4547-A9B2-C2BBB7C013A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F974E2D7-8FEC-4F57-ADF9-3C0C7791CE4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2C192147-0545-4D5E-8809-BB13BD2928B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402D5B3F-EAC3-44CD-B2E7-4F2626FEF3A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90BCBB91-E193-45E6-AA9D-6CCB0177EEA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158285</xdr:rowOff>
    </xdr:from>
    <xdr:to>
      <xdr:col>116</xdr:col>
      <xdr:colOff>114300</xdr:colOff>
      <xdr:row>38</xdr:row>
      <xdr:rowOff>88435</xdr:rowOff>
    </xdr:to>
    <xdr:sp macro="" textlink="">
      <xdr:nvSpPr>
        <xdr:cNvPr id="490" name="楕円 489">
          <a:extLst>
            <a:ext uri="{FF2B5EF4-FFF2-40B4-BE49-F238E27FC236}">
              <a16:creationId xmlns:a16="http://schemas.microsoft.com/office/drawing/2014/main" id="{D7D5245C-0988-4F7A-8B77-0A9D3B2F5112}"/>
            </a:ext>
          </a:extLst>
        </xdr:cNvPr>
        <xdr:cNvSpPr/>
      </xdr:nvSpPr>
      <xdr:spPr>
        <a:xfrm>
          <a:off x="22110700" y="65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9712</xdr:rowOff>
    </xdr:from>
    <xdr:ext cx="599010" cy="259045"/>
    <xdr:sp macro="" textlink="">
      <xdr:nvSpPr>
        <xdr:cNvPr id="491" name="【一般廃棄物処理施設】&#10;一人当たり有形固定資産（償却資産）額該当値テキスト">
          <a:extLst>
            <a:ext uri="{FF2B5EF4-FFF2-40B4-BE49-F238E27FC236}">
              <a16:creationId xmlns:a16="http://schemas.microsoft.com/office/drawing/2014/main" id="{C292AA92-1EE8-436F-9F09-4099D38A6F99}"/>
            </a:ext>
          </a:extLst>
        </xdr:cNvPr>
        <xdr:cNvSpPr txBox="1"/>
      </xdr:nvSpPr>
      <xdr:spPr>
        <a:xfrm>
          <a:off x="22199600" y="635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8600</xdr:rowOff>
    </xdr:from>
    <xdr:to>
      <xdr:col>112</xdr:col>
      <xdr:colOff>38100</xdr:colOff>
      <xdr:row>38</xdr:row>
      <xdr:rowOff>110200</xdr:rowOff>
    </xdr:to>
    <xdr:sp macro="" textlink="">
      <xdr:nvSpPr>
        <xdr:cNvPr id="492" name="楕円 491">
          <a:extLst>
            <a:ext uri="{FF2B5EF4-FFF2-40B4-BE49-F238E27FC236}">
              <a16:creationId xmlns:a16="http://schemas.microsoft.com/office/drawing/2014/main" id="{0E410322-F050-472C-A5D1-57838F5DC73C}"/>
            </a:ext>
          </a:extLst>
        </xdr:cNvPr>
        <xdr:cNvSpPr/>
      </xdr:nvSpPr>
      <xdr:spPr>
        <a:xfrm>
          <a:off x="21272500" y="652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37635</xdr:rowOff>
    </xdr:from>
    <xdr:to>
      <xdr:col>116</xdr:col>
      <xdr:colOff>63500</xdr:colOff>
      <xdr:row>38</xdr:row>
      <xdr:rowOff>59400</xdr:rowOff>
    </xdr:to>
    <xdr:cxnSp macro="">
      <xdr:nvCxnSpPr>
        <xdr:cNvPr id="493" name="直線コネクタ 492">
          <a:extLst>
            <a:ext uri="{FF2B5EF4-FFF2-40B4-BE49-F238E27FC236}">
              <a16:creationId xmlns:a16="http://schemas.microsoft.com/office/drawing/2014/main" id="{1289D929-E75F-4818-9578-7F0CC14F81A0}"/>
            </a:ext>
          </a:extLst>
        </xdr:cNvPr>
        <xdr:cNvCxnSpPr/>
      </xdr:nvCxnSpPr>
      <xdr:spPr>
        <a:xfrm flipV="1">
          <a:off x="21323300" y="6552735"/>
          <a:ext cx="838200" cy="2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27336</xdr:rowOff>
    </xdr:from>
    <xdr:to>
      <xdr:col>107</xdr:col>
      <xdr:colOff>101600</xdr:colOff>
      <xdr:row>38</xdr:row>
      <xdr:rowOff>128936</xdr:rowOff>
    </xdr:to>
    <xdr:sp macro="" textlink="">
      <xdr:nvSpPr>
        <xdr:cNvPr id="494" name="楕円 493">
          <a:extLst>
            <a:ext uri="{FF2B5EF4-FFF2-40B4-BE49-F238E27FC236}">
              <a16:creationId xmlns:a16="http://schemas.microsoft.com/office/drawing/2014/main" id="{5B0DDB4B-490F-4C99-AE96-40D484F009C7}"/>
            </a:ext>
          </a:extLst>
        </xdr:cNvPr>
        <xdr:cNvSpPr/>
      </xdr:nvSpPr>
      <xdr:spPr>
        <a:xfrm>
          <a:off x="20383500" y="654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59400</xdr:rowOff>
    </xdr:from>
    <xdr:to>
      <xdr:col>111</xdr:col>
      <xdr:colOff>177800</xdr:colOff>
      <xdr:row>38</xdr:row>
      <xdr:rowOff>78136</xdr:rowOff>
    </xdr:to>
    <xdr:cxnSp macro="">
      <xdr:nvCxnSpPr>
        <xdr:cNvPr id="495" name="直線コネクタ 494">
          <a:extLst>
            <a:ext uri="{FF2B5EF4-FFF2-40B4-BE49-F238E27FC236}">
              <a16:creationId xmlns:a16="http://schemas.microsoft.com/office/drawing/2014/main" id="{D94D9AE9-18C1-4A16-90F3-2B88BD14AE0A}"/>
            </a:ext>
          </a:extLst>
        </xdr:cNvPr>
        <xdr:cNvCxnSpPr/>
      </xdr:nvCxnSpPr>
      <xdr:spPr>
        <a:xfrm flipV="1">
          <a:off x="20434300" y="6574500"/>
          <a:ext cx="889000" cy="18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32900</xdr:rowOff>
    </xdr:from>
    <xdr:to>
      <xdr:col>102</xdr:col>
      <xdr:colOff>165100</xdr:colOff>
      <xdr:row>38</xdr:row>
      <xdr:rowOff>134500</xdr:rowOff>
    </xdr:to>
    <xdr:sp macro="" textlink="">
      <xdr:nvSpPr>
        <xdr:cNvPr id="496" name="楕円 495">
          <a:extLst>
            <a:ext uri="{FF2B5EF4-FFF2-40B4-BE49-F238E27FC236}">
              <a16:creationId xmlns:a16="http://schemas.microsoft.com/office/drawing/2014/main" id="{A6789819-F66F-4191-8055-4756FD9D8D95}"/>
            </a:ext>
          </a:extLst>
        </xdr:cNvPr>
        <xdr:cNvSpPr/>
      </xdr:nvSpPr>
      <xdr:spPr>
        <a:xfrm>
          <a:off x="19494500" y="65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78136</xdr:rowOff>
    </xdr:from>
    <xdr:to>
      <xdr:col>107</xdr:col>
      <xdr:colOff>50800</xdr:colOff>
      <xdr:row>38</xdr:row>
      <xdr:rowOff>83700</xdr:rowOff>
    </xdr:to>
    <xdr:cxnSp macro="">
      <xdr:nvCxnSpPr>
        <xdr:cNvPr id="497" name="直線コネクタ 496">
          <a:extLst>
            <a:ext uri="{FF2B5EF4-FFF2-40B4-BE49-F238E27FC236}">
              <a16:creationId xmlns:a16="http://schemas.microsoft.com/office/drawing/2014/main" id="{FF81F582-64ED-4D0E-A074-D9FB22B7DD28}"/>
            </a:ext>
          </a:extLst>
        </xdr:cNvPr>
        <xdr:cNvCxnSpPr/>
      </xdr:nvCxnSpPr>
      <xdr:spPr>
        <a:xfrm flipV="1">
          <a:off x="19545300" y="6593236"/>
          <a:ext cx="889000" cy="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46221</xdr:rowOff>
    </xdr:from>
    <xdr:to>
      <xdr:col>98</xdr:col>
      <xdr:colOff>38100</xdr:colOff>
      <xdr:row>38</xdr:row>
      <xdr:rowOff>147821</xdr:rowOff>
    </xdr:to>
    <xdr:sp macro="" textlink="">
      <xdr:nvSpPr>
        <xdr:cNvPr id="498" name="楕円 497">
          <a:extLst>
            <a:ext uri="{FF2B5EF4-FFF2-40B4-BE49-F238E27FC236}">
              <a16:creationId xmlns:a16="http://schemas.microsoft.com/office/drawing/2014/main" id="{58232865-D400-4961-A3FF-09DC5FF85AC4}"/>
            </a:ext>
          </a:extLst>
        </xdr:cNvPr>
        <xdr:cNvSpPr/>
      </xdr:nvSpPr>
      <xdr:spPr>
        <a:xfrm>
          <a:off x="18605500" y="656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83700</xdr:rowOff>
    </xdr:from>
    <xdr:to>
      <xdr:col>102</xdr:col>
      <xdr:colOff>114300</xdr:colOff>
      <xdr:row>38</xdr:row>
      <xdr:rowOff>97021</xdr:rowOff>
    </xdr:to>
    <xdr:cxnSp macro="">
      <xdr:nvCxnSpPr>
        <xdr:cNvPr id="499" name="直線コネクタ 498">
          <a:extLst>
            <a:ext uri="{FF2B5EF4-FFF2-40B4-BE49-F238E27FC236}">
              <a16:creationId xmlns:a16="http://schemas.microsoft.com/office/drawing/2014/main" id="{8124C5FA-26E0-4F72-847A-E6397E0FFE41}"/>
            </a:ext>
          </a:extLst>
        </xdr:cNvPr>
        <xdr:cNvCxnSpPr/>
      </xdr:nvCxnSpPr>
      <xdr:spPr>
        <a:xfrm flipV="1">
          <a:off x="18656300" y="6598800"/>
          <a:ext cx="889000" cy="1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137976</xdr:rowOff>
    </xdr:from>
    <xdr:ext cx="599010" cy="259045"/>
    <xdr:sp macro="" textlink="">
      <xdr:nvSpPr>
        <xdr:cNvPr id="500" name="n_1aveValue【一般廃棄物処理施設】&#10;一人当たり有形固定資産（償却資産）額">
          <a:extLst>
            <a:ext uri="{FF2B5EF4-FFF2-40B4-BE49-F238E27FC236}">
              <a16:creationId xmlns:a16="http://schemas.microsoft.com/office/drawing/2014/main" id="{8F8A8D54-F1AB-4C18-8E17-3CCF51329685}"/>
            </a:ext>
          </a:extLst>
        </xdr:cNvPr>
        <xdr:cNvSpPr txBox="1"/>
      </xdr:nvSpPr>
      <xdr:spPr>
        <a:xfrm>
          <a:off x="21011095" y="6824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136424</xdr:rowOff>
    </xdr:from>
    <xdr:ext cx="599010" cy="259045"/>
    <xdr:sp macro="" textlink="">
      <xdr:nvSpPr>
        <xdr:cNvPr id="501" name="n_2aveValue【一般廃棄物処理施設】&#10;一人当たり有形固定資産（償却資産）額">
          <a:extLst>
            <a:ext uri="{FF2B5EF4-FFF2-40B4-BE49-F238E27FC236}">
              <a16:creationId xmlns:a16="http://schemas.microsoft.com/office/drawing/2014/main" id="{19C38C46-BC29-4917-A7CD-38ED265B62D1}"/>
            </a:ext>
          </a:extLst>
        </xdr:cNvPr>
        <xdr:cNvSpPr txBox="1"/>
      </xdr:nvSpPr>
      <xdr:spPr>
        <a:xfrm>
          <a:off x="20134795" y="6822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13240</xdr:rowOff>
    </xdr:from>
    <xdr:ext cx="599010" cy="259045"/>
    <xdr:sp macro="" textlink="">
      <xdr:nvSpPr>
        <xdr:cNvPr id="502" name="n_3aveValue【一般廃棄物処理施設】&#10;一人当たり有形固定資産（償却資産）額">
          <a:extLst>
            <a:ext uri="{FF2B5EF4-FFF2-40B4-BE49-F238E27FC236}">
              <a16:creationId xmlns:a16="http://schemas.microsoft.com/office/drawing/2014/main" id="{8C96FF37-BBA2-4C2C-BAB2-CA68C59110D7}"/>
            </a:ext>
          </a:extLst>
        </xdr:cNvPr>
        <xdr:cNvSpPr txBox="1"/>
      </xdr:nvSpPr>
      <xdr:spPr>
        <a:xfrm>
          <a:off x="19245795" y="687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152476</xdr:rowOff>
    </xdr:from>
    <xdr:ext cx="599010" cy="259045"/>
    <xdr:sp macro="" textlink="">
      <xdr:nvSpPr>
        <xdr:cNvPr id="503" name="n_4aveValue【一般廃棄物処理施設】&#10;一人当たり有形固定資産（償却資産）額">
          <a:extLst>
            <a:ext uri="{FF2B5EF4-FFF2-40B4-BE49-F238E27FC236}">
              <a16:creationId xmlns:a16="http://schemas.microsoft.com/office/drawing/2014/main" id="{50A9F3A3-0DC9-4430-BAA9-7EAE0DBAB6A7}"/>
            </a:ext>
          </a:extLst>
        </xdr:cNvPr>
        <xdr:cNvSpPr txBox="1"/>
      </xdr:nvSpPr>
      <xdr:spPr>
        <a:xfrm>
          <a:off x="18356795" y="683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126727</xdr:rowOff>
    </xdr:from>
    <xdr:ext cx="599010" cy="259045"/>
    <xdr:sp macro="" textlink="">
      <xdr:nvSpPr>
        <xdr:cNvPr id="504" name="n_1mainValue【一般廃棄物処理施設】&#10;一人当たり有形固定資産（償却資産）額">
          <a:extLst>
            <a:ext uri="{FF2B5EF4-FFF2-40B4-BE49-F238E27FC236}">
              <a16:creationId xmlns:a16="http://schemas.microsoft.com/office/drawing/2014/main" id="{F3E3768D-9029-4710-B0D6-E5B311D80061}"/>
            </a:ext>
          </a:extLst>
        </xdr:cNvPr>
        <xdr:cNvSpPr txBox="1"/>
      </xdr:nvSpPr>
      <xdr:spPr>
        <a:xfrm>
          <a:off x="21011095" y="629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145463</xdr:rowOff>
    </xdr:from>
    <xdr:ext cx="599010" cy="259045"/>
    <xdr:sp macro="" textlink="">
      <xdr:nvSpPr>
        <xdr:cNvPr id="505" name="n_2mainValue【一般廃棄物処理施設】&#10;一人当たり有形固定資産（償却資産）額">
          <a:extLst>
            <a:ext uri="{FF2B5EF4-FFF2-40B4-BE49-F238E27FC236}">
              <a16:creationId xmlns:a16="http://schemas.microsoft.com/office/drawing/2014/main" id="{9BE66B47-0B05-4220-937F-85CB5C6E09A8}"/>
            </a:ext>
          </a:extLst>
        </xdr:cNvPr>
        <xdr:cNvSpPr txBox="1"/>
      </xdr:nvSpPr>
      <xdr:spPr>
        <a:xfrm>
          <a:off x="20134795" y="631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151027</xdr:rowOff>
    </xdr:from>
    <xdr:ext cx="599010" cy="259045"/>
    <xdr:sp macro="" textlink="">
      <xdr:nvSpPr>
        <xdr:cNvPr id="506" name="n_3mainValue【一般廃棄物処理施設】&#10;一人当たり有形固定資産（償却資産）額">
          <a:extLst>
            <a:ext uri="{FF2B5EF4-FFF2-40B4-BE49-F238E27FC236}">
              <a16:creationId xmlns:a16="http://schemas.microsoft.com/office/drawing/2014/main" id="{6F389600-9C5D-4407-AE5D-5601CBA1255F}"/>
            </a:ext>
          </a:extLst>
        </xdr:cNvPr>
        <xdr:cNvSpPr txBox="1"/>
      </xdr:nvSpPr>
      <xdr:spPr>
        <a:xfrm>
          <a:off x="19245795" y="632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164348</xdr:rowOff>
    </xdr:from>
    <xdr:ext cx="599010" cy="259045"/>
    <xdr:sp macro="" textlink="">
      <xdr:nvSpPr>
        <xdr:cNvPr id="507" name="n_4mainValue【一般廃棄物処理施設】&#10;一人当たり有形固定資産（償却資産）額">
          <a:extLst>
            <a:ext uri="{FF2B5EF4-FFF2-40B4-BE49-F238E27FC236}">
              <a16:creationId xmlns:a16="http://schemas.microsoft.com/office/drawing/2014/main" id="{31E7D5C4-46FA-48A4-B546-478107A94B6F}"/>
            </a:ext>
          </a:extLst>
        </xdr:cNvPr>
        <xdr:cNvSpPr txBox="1"/>
      </xdr:nvSpPr>
      <xdr:spPr>
        <a:xfrm>
          <a:off x="18356795" y="633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4B5008D3-FF63-4AB1-9F38-2AB763D2B67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22ABE8C6-333D-4A93-8F68-C345ED9FEA4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68153DA1-440A-4ECA-8F6B-9E2A616CB39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54E8E42B-ACC4-449D-88E4-81E9A221ECB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2C3D9CD9-38B7-4BC0-BB50-B705D858CD7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317D63D3-5089-423F-977B-4128BB31751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E35D0E5F-F790-4988-97CC-78E10F7E3C2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347AB839-20E0-4DA7-95BA-B73683DC30AC}"/>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6" name="正方形/長方形 515">
          <a:extLst>
            <a:ext uri="{FF2B5EF4-FFF2-40B4-BE49-F238E27FC236}">
              <a16:creationId xmlns:a16="http://schemas.microsoft.com/office/drawing/2014/main" id="{F7C3F6A8-9067-4836-BA08-41EE1BD2A91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7" name="正方形/長方形 516">
          <a:extLst>
            <a:ext uri="{FF2B5EF4-FFF2-40B4-BE49-F238E27FC236}">
              <a16:creationId xmlns:a16="http://schemas.microsoft.com/office/drawing/2014/main" id="{AFE78250-7EF9-463A-A3B8-71FD728CF7E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8" name="正方形/長方形 517">
          <a:extLst>
            <a:ext uri="{FF2B5EF4-FFF2-40B4-BE49-F238E27FC236}">
              <a16:creationId xmlns:a16="http://schemas.microsoft.com/office/drawing/2014/main" id="{E5CF16E3-9295-4DF0-B248-10760F08D95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9" name="正方形/長方形 518">
          <a:extLst>
            <a:ext uri="{FF2B5EF4-FFF2-40B4-BE49-F238E27FC236}">
              <a16:creationId xmlns:a16="http://schemas.microsoft.com/office/drawing/2014/main" id="{03B97722-1D8F-4926-A3A0-A0913EE40E7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0" name="正方形/長方形 519">
          <a:extLst>
            <a:ext uri="{FF2B5EF4-FFF2-40B4-BE49-F238E27FC236}">
              <a16:creationId xmlns:a16="http://schemas.microsoft.com/office/drawing/2014/main" id="{A6E6154E-B01A-4DDC-937A-77B83D7D2DF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1" name="正方形/長方形 520">
          <a:extLst>
            <a:ext uri="{FF2B5EF4-FFF2-40B4-BE49-F238E27FC236}">
              <a16:creationId xmlns:a16="http://schemas.microsoft.com/office/drawing/2014/main" id="{2E1F090E-6388-425F-9E3D-11015F3344C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2" name="正方形/長方形 521">
          <a:extLst>
            <a:ext uri="{FF2B5EF4-FFF2-40B4-BE49-F238E27FC236}">
              <a16:creationId xmlns:a16="http://schemas.microsoft.com/office/drawing/2014/main" id="{E59C45ED-A4C0-4B80-ACB8-D0A0CBEBD86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3" name="正方形/長方形 522">
          <a:extLst>
            <a:ext uri="{FF2B5EF4-FFF2-40B4-BE49-F238E27FC236}">
              <a16:creationId xmlns:a16="http://schemas.microsoft.com/office/drawing/2014/main" id="{F05A8D34-0695-44E2-87DA-5D16F84E30E4}"/>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a:extLst>
            <a:ext uri="{FF2B5EF4-FFF2-40B4-BE49-F238E27FC236}">
              <a16:creationId xmlns:a16="http://schemas.microsoft.com/office/drawing/2014/main" id="{2476E24F-01DA-4748-BA2C-897B782F793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a:extLst>
            <a:ext uri="{FF2B5EF4-FFF2-40B4-BE49-F238E27FC236}">
              <a16:creationId xmlns:a16="http://schemas.microsoft.com/office/drawing/2014/main" id="{B00A7FB8-BA45-4738-95E4-8098B538D2C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a:extLst>
            <a:ext uri="{FF2B5EF4-FFF2-40B4-BE49-F238E27FC236}">
              <a16:creationId xmlns:a16="http://schemas.microsoft.com/office/drawing/2014/main" id="{416316C2-70A1-42D1-A34F-000F21D55B2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a:extLst>
            <a:ext uri="{FF2B5EF4-FFF2-40B4-BE49-F238E27FC236}">
              <a16:creationId xmlns:a16="http://schemas.microsoft.com/office/drawing/2014/main" id="{B413915A-D928-4E18-BCBB-F5D4E39A775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a:extLst>
            <a:ext uri="{FF2B5EF4-FFF2-40B4-BE49-F238E27FC236}">
              <a16:creationId xmlns:a16="http://schemas.microsoft.com/office/drawing/2014/main" id="{D3ECD3FD-9833-4F22-9859-BA350C7A3A7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a:extLst>
            <a:ext uri="{FF2B5EF4-FFF2-40B4-BE49-F238E27FC236}">
              <a16:creationId xmlns:a16="http://schemas.microsoft.com/office/drawing/2014/main" id="{07DB92ED-E9E8-4F71-BA53-F9FDFCFE46E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a:extLst>
            <a:ext uri="{FF2B5EF4-FFF2-40B4-BE49-F238E27FC236}">
              <a16:creationId xmlns:a16="http://schemas.microsoft.com/office/drawing/2014/main" id="{846BD81A-E386-4831-9F4B-E25BF9D082C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a:extLst>
            <a:ext uri="{FF2B5EF4-FFF2-40B4-BE49-F238E27FC236}">
              <a16:creationId xmlns:a16="http://schemas.microsoft.com/office/drawing/2014/main" id="{6B4C5532-D590-49D4-86E8-F6B175A95A47}"/>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2" name="正方形/長方形 531">
          <a:extLst>
            <a:ext uri="{FF2B5EF4-FFF2-40B4-BE49-F238E27FC236}">
              <a16:creationId xmlns:a16="http://schemas.microsoft.com/office/drawing/2014/main" id="{4BE89C93-B26C-4997-8DFB-25C9DE577C4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3" name="正方形/長方形 532">
          <a:extLst>
            <a:ext uri="{FF2B5EF4-FFF2-40B4-BE49-F238E27FC236}">
              <a16:creationId xmlns:a16="http://schemas.microsoft.com/office/drawing/2014/main" id="{1B3C3B70-D8AC-4E94-9A61-CFEC4EBB852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4" name="正方形/長方形 533">
          <a:extLst>
            <a:ext uri="{FF2B5EF4-FFF2-40B4-BE49-F238E27FC236}">
              <a16:creationId xmlns:a16="http://schemas.microsoft.com/office/drawing/2014/main" id="{459FDB0C-82F3-4CA4-B083-AD7C99CCF8C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5" name="正方形/長方形 534">
          <a:extLst>
            <a:ext uri="{FF2B5EF4-FFF2-40B4-BE49-F238E27FC236}">
              <a16:creationId xmlns:a16="http://schemas.microsoft.com/office/drawing/2014/main" id="{EABCF0BC-9DD4-40B7-9496-AFECCCC37A2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6" name="正方形/長方形 535">
          <a:extLst>
            <a:ext uri="{FF2B5EF4-FFF2-40B4-BE49-F238E27FC236}">
              <a16:creationId xmlns:a16="http://schemas.microsoft.com/office/drawing/2014/main" id="{870893AA-2915-4CBC-A29F-BA4F7A0F36D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7" name="正方形/長方形 536">
          <a:extLst>
            <a:ext uri="{FF2B5EF4-FFF2-40B4-BE49-F238E27FC236}">
              <a16:creationId xmlns:a16="http://schemas.microsoft.com/office/drawing/2014/main" id="{DAF42FB3-5629-4AA4-BE01-C04D4A4B93C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8" name="正方形/長方形 537">
          <a:extLst>
            <a:ext uri="{FF2B5EF4-FFF2-40B4-BE49-F238E27FC236}">
              <a16:creationId xmlns:a16="http://schemas.microsoft.com/office/drawing/2014/main" id="{7594D337-0A08-4556-B016-8F4C3B2940C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9" name="正方形/長方形 538">
          <a:extLst>
            <a:ext uri="{FF2B5EF4-FFF2-40B4-BE49-F238E27FC236}">
              <a16:creationId xmlns:a16="http://schemas.microsoft.com/office/drawing/2014/main" id="{FE3310F2-416C-4C98-91AB-F0AF429D7EB1}"/>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0" name="正方形/長方形 539">
          <a:extLst>
            <a:ext uri="{FF2B5EF4-FFF2-40B4-BE49-F238E27FC236}">
              <a16:creationId xmlns:a16="http://schemas.microsoft.com/office/drawing/2014/main" id="{F254EE3A-FCBA-4581-ABE5-0994B84F0E3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1" name="正方形/長方形 540">
          <a:extLst>
            <a:ext uri="{FF2B5EF4-FFF2-40B4-BE49-F238E27FC236}">
              <a16:creationId xmlns:a16="http://schemas.microsoft.com/office/drawing/2014/main" id="{BA59B2DA-286F-4CFD-9083-64F43F604CC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2" name="正方形/長方形 541">
          <a:extLst>
            <a:ext uri="{FF2B5EF4-FFF2-40B4-BE49-F238E27FC236}">
              <a16:creationId xmlns:a16="http://schemas.microsoft.com/office/drawing/2014/main" id="{5265DE36-D750-4AE9-9B1C-EE3895872AA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3" name="正方形/長方形 542">
          <a:extLst>
            <a:ext uri="{FF2B5EF4-FFF2-40B4-BE49-F238E27FC236}">
              <a16:creationId xmlns:a16="http://schemas.microsoft.com/office/drawing/2014/main" id="{EF1EDFD8-E5C2-44BE-A638-84357F0F48A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4" name="正方形/長方形 543">
          <a:extLst>
            <a:ext uri="{FF2B5EF4-FFF2-40B4-BE49-F238E27FC236}">
              <a16:creationId xmlns:a16="http://schemas.microsoft.com/office/drawing/2014/main" id="{A1E9155A-39BD-47C1-BFA4-E7025BE0BBE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5" name="正方形/長方形 544">
          <a:extLst>
            <a:ext uri="{FF2B5EF4-FFF2-40B4-BE49-F238E27FC236}">
              <a16:creationId xmlns:a16="http://schemas.microsoft.com/office/drawing/2014/main" id="{2568FD3B-E6C2-4758-BAD9-73E8D1CB5EA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6" name="正方形/長方形 545">
          <a:extLst>
            <a:ext uri="{FF2B5EF4-FFF2-40B4-BE49-F238E27FC236}">
              <a16:creationId xmlns:a16="http://schemas.microsoft.com/office/drawing/2014/main" id="{1DD5D762-7080-4075-AF91-89CB05EF789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正方形/長方形 546">
          <a:extLst>
            <a:ext uri="{FF2B5EF4-FFF2-40B4-BE49-F238E27FC236}">
              <a16:creationId xmlns:a16="http://schemas.microsoft.com/office/drawing/2014/main" id="{4DCFF7B2-A877-4B6C-97AF-F753463097F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8" name="テキスト ボックス 547">
          <a:extLst>
            <a:ext uri="{FF2B5EF4-FFF2-40B4-BE49-F238E27FC236}">
              <a16:creationId xmlns:a16="http://schemas.microsoft.com/office/drawing/2014/main" id="{CF6C4A4F-0C12-4031-9AF5-FDDB188879F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9" name="直線コネクタ 548">
          <a:extLst>
            <a:ext uri="{FF2B5EF4-FFF2-40B4-BE49-F238E27FC236}">
              <a16:creationId xmlns:a16="http://schemas.microsoft.com/office/drawing/2014/main" id="{6CAA8C03-CBD6-43DA-BE64-E9B3EEB7A29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0" name="テキスト ボックス 549">
          <a:extLst>
            <a:ext uri="{FF2B5EF4-FFF2-40B4-BE49-F238E27FC236}">
              <a16:creationId xmlns:a16="http://schemas.microsoft.com/office/drawing/2014/main" id="{48D769DC-9E75-48AC-9625-B3CE9B254FD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1" name="直線コネクタ 550">
          <a:extLst>
            <a:ext uri="{FF2B5EF4-FFF2-40B4-BE49-F238E27FC236}">
              <a16:creationId xmlns:a16="http://schemas.microsoft.com/office/drawing/2014/main" id="{BB276109-0A16-4F17-B2E8-1364AD9EC3C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2" name="テキスト ボックス 551">
          <a:extLst>
            <a:ext uri="{FF2B5EF4-FFF2-40B4-BE49-F238E27FC236}">
              <a16:creationId xmlns:a16="http://schemas.microsoft.com/office/drawing/2014/main" id="{E867B34F-8AD3-4DCF-BCBC-B8A08E1247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3" name="直線コネクタ 552">
          <a:extLst>
            <a:ext uri="{FF2B5EF4-FFF2-40B4-BE49-F238E27FC236}">
              <a16:creationId xmlns:a16="http://schemas.microsoft.com/office/drawing/2014/main" id="{A3718861-C506-44A9-A814-8806D0C8213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4" name="テキスト ボックス 553">
          <a:extLst>
            <a:ext uri="{FF2B5EF4-FFF2-40B4-BE49-F238E27FC236}">
              <a16:creationId xmlns:a16="http://schemas.microsoft.com/office/drawing/2014/main" id="{6AA9B28F-130D-425F-827A-BB991E5FD5EC}"/>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5" name="直線コネクタ 554">
          <a:extLst>
            <a:ext uri="{FF2B5EF4-FFF2-40B4-BE49-F238E27FC236}">
              <a16:creationId xmlns:a16="http://schemas.microsoft.com/office/drawing/2014/main" id="{309D7B36-29DD-420D-924D-5FFDE80C5EB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6" name="テキスト ボックス 555">
          <a:extLst>
            <a:ext uri="{FF2B5EF4-FFF2-40B4-BE49-F238E27FC236}">
              <a16:creationId xmlns:a16="http://schemas.microsoft.com/office/drawing/2014/main" id="{C2483FAA-FF92-477B-A1B6-51D9513A091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7" name="直線コネクタ 556">
          <a:extLst>
            <a:ext uri="{FF2B5EF4-FFF2-40B4-BE49-F238E27FC236}">
              <a16:creationId xmlns:a16="http://schemas.microsoft.com/office/drawing/2014/main" id="{3E1A56B5-4A15-4D94-8E9D-B8F901D9F8B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8" name="テキスト ボックス 557">
          <a:extLst>
            <a:ext uri="{FF2B5EF4-FFF2-40B4-BE49-F238E27FC236}">
              <a16:creationId xmlns:a16="http://schemas.microsoft.com/office/drawing/2014/main" id="{BAE71CC9-A8C4-479B-901F-DE962804535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9" name="直線コネクタ 558">
          <a:extLst>
            <a:ext uri="{FF2B5EF4-FFF2-40B4-BE49-F238E27FC236}">
              <a16:creationId xmlns:a16="http://schemas.microsoft.com/office/drawing/2014/main" id="{D3153CA5-6DEB-4364-A968-2C6655DF55E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0" name="テキスト ボックス 559">
          <a:extLst>
            <a:ext uri="{FF2B5EF4-FFF2-40B4-BE49-F238E27FC236}">
              <a16:creationId xmlns:a16="http://schemas.microsoft.com/office/drawing/2014/main" id="{215B56D7-8877-4643-B6E3-610BCF53030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1" name="直線コネクタ 560">
          <a:extLst>
            <a:ext uri="{FF2B5EF4-FFF2-40B4-BE49-F238E27FC236}">
              <a16:creationId xmlns:a16="http://schemas.microsoft.com/office/drawing/2014/main" id="{D54C35F6-CAE9-407C-9054-3864102C8B2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2" name="テキスト ボックス 561">
          <a:extLst>
            <a:ext uri="{FF2B5EF4-FFF2-40B4-BE49-F238E27FC236}">
              <a16:creationId xmlns:a16="http://schemas.microsoft.com/office/drawing/2014/main" id="{947420E3-70EB-40C7-B7DF-B58469255F02}"/>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3" name="直線コネクタ 562">
          <a:extLst>
            <a:ext uri="{FF2B5EF4-FFF2-40B4-BE49-F238E27FC236}">
              <a16:creationId xmlns:a16="http://schemas.microsoft.com/office/drawing/2014/main" id="{B19527A2-99AF-438D-8A69-30E929C4985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4" name="【庁舎】&#10;有形固定資産減価償却率グラフ枠">
          <a:extLst>
            <a:ext uri="{FF2B5EF4-FFF2-40B4-BE49-F238E27FC236}">
              <a16:creationId xmlns:a16="http://schemas.microsoft.com/office/drawing/2014/main" id="{53A37376-6FF3-49EF-95BD-A12622BE1E8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565" name="直線コネクタ 564">
          <a:extLst>
            <a:ext uri="{FF2B5EF4-FFF2-40B4-BE49-F238E27FC236}">
              <a16:creationId xmlns:a16="http://schemas.microsoft.com/office/drawing/2014/main" id="{9CA0D355-B207-44C3-805D-0F7E5F9C9328}"/>
            </a:ext>
          </a:extLst>
        </xdr:cNvPr>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6" name="【庁舎】&#10;有形固定資産減価償却率最小値テキスト">
          <a:extLst>
            <a:ext uri="{FF2B5EF4-FFF2-40B4-BE49-F238E27FC236}">
              <a16:creationId xmlns:a16="http://schemas.microsoft.com/office/drawing/2014/main" id="{DC9AAF68-7CB9-4D2D-B169-1D11259AC26B}"/>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7" name="直線コネクタ 566">
          <a:extLst>
            <a:ext uri="{FF2B5EF4-FFF2-40B4-BE49-F238E27FC236}">
              <a16:creationId xmlns:a16="http://schemas.microsoft.com/office/drawing/2014/main" id="{F871973D-45C7-4DC7-8CD5-6EEDFC246B0F}"/>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568" name="【庁舎】&#10;有形固定資産減価償却率最大値テキスト">
          <a:extLst>
            <a:ext uri="{FF2B5EF4-FFF2-40B4-BE49-F238E27FC236}">
              <a16:creationId xmlns:a16="http://schemas.microsoft.com/office/drawing/2014/main" id="{711001AF-F46D-474F-8892-6D0888C2269E}"/>
            </a:ext>
          </a:extLst>
        </xdr:cNvPr>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569" name="直線コネクタ 568">
          <a:extLst>
            <a:ext uri="{FF2B5EF4-FFF2-40B4-BE49-F238E27FC236}">
              <a16:creationId xmlns:a16="http://schemas.microsoft.com/office/drawing/2014/main" id="{C26F4F24-6481-4879-A9DD-3F884DAE0EE8}"/>
            </a:ext>
          </a:extLst>
        </xdr:cNvPr>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87465</xdr:rowOff>
    </xdr:from>
    <xdr:ext cx="405111" cy="259045"/>
    <xdr:sp macro="" textlink="">
      <xdr:nvSpPr>
        <xdr:cNvPr id="570" name="【庁舎】&#10;有形固定資産減価償却率平均値テキスト">
          <a:extLst>
            <a:ext uri="{FF2B5EF4-FFF2-40B4-BE49-F238E27FC236}">
              <a16:creationId xmlns:a16="http://schemas.microsoft.com/office/drawing/2014/main" id="{9B061BFA-B5FC-4C22-86FC-5EACF33BD5F6}"/>
            </a:ext>
          </a:extLst>
        </xdr:cNvPr>
        <xdr:cNvSpPr txBox="1"/>
      </xdr:nvSpPr>
      <xdr:spPr>
        <a:xfrm>
          <a:off x="16357600" y="17746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64588</xdr:rowOff>
    </xdr:from>
    <xdr:to>
      <xdr:col>85</xdr:col>
      <xdr:colOff>177800</xdr:colOff>
      <xdr:row>104</xdr:row>
      <xdr:rowOff>166188</xdr:rowOff>
    </xdr:to>
    <xdr:sp macro="" textlink="">
      <xdr:nvSpPr>
        <xdr:cNvPr id="571" name="フローチャート: 判断 570">
          <a:extLst>
            <a:ext uri="{FF2B5EF4-FFF2-40B4-BE49-F238E27FC236}">
              <a16:creationId xmlns:a16="http://schemas.microsoft.com/office/drawing/2014/main" id="{3B76C8A1-5FE9-4980-B545-7D7093DAAA25}"/>
            </a:ext>
          </a:extLst>
        </xdr:cNvPr>
        <xdr:cNvSpPr/>
      </xdr:nvSpPr>
      <xdr:spPr>
        <a:xfrm>
          <a:off x="162687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169092</xdr:rowOff>
    </xdr:from>
    <xdr:to>
      <xdr:col>81</xdr:col>
      <xdr:colOff>101600</xdr:colOff>
      <xdr:row>105</xdr:row>
      <xdr:rowOff>99242</xdr:rowOff>
    </xdr:to>
    <xdr:sp macro="" textlink="">
      <xdr:nvSpPr>
        <xdr:cNvPr id="572" name="フローチャート: 判断 571">
          <a:extLst>
            <a:ext uri="{FF2B5EF4-FFF2-40B4-BE49-F238E27FC236}">
              <a16:creationId xmlns:a16="http://schemas.microsoft.com/office/drawing/2014/main" id="{D3BB6635-32B5-4AC5-AFF1-4C22C25657F8}"/>
            </a:ext>
          </a:extLst>
        </xdr:cNvPr>
        <xdr:cNvSpPr/>
      </xdr:nvSpPr>
      <xdr:spPr>
        <a:xfrm>
          <a:off x="15430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142966</xdr:rowOff>
    </xdr:from>
    <xdr:to>
      <xdr:col>76</xdr:col>
      <xdr:colOff>165100</xdr:colOff>
      <xdr:row>105</xdr:row>
      <xdr:rowOff>73116</xdr:rowOff>
    </xdr:to>
    <xdr:sp macro="" textlink="">
      <xdr:nvSpPr>
        <xdr:cNvPr id="573" name="フローチャート: 判断 572">
          <a:extLst>
            <a:ext uri="{FF2B5EF4-FFF2-40B4-BE49-F238E27FC236}">
              <a16:creationId xmlns:a16="http://schemas.microsoft.com/office/drawing/2014/main" id="{143E1E01-E6E1-4ECB-9BB1-43C3DC903B62}"/>
            </a:ext>
          </a:extLst>
        </xdr:cNvPr>
        <xdr:cNvSpPr/>
      </xdr:nvSpPr>
      <xdr:spPr>
        <a:xfrm>
          <a:off x="14541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128270</xdr:rowOff>
    </xdr:from>
    <xdr:to>
      <xdr:col>72</xdr:col>
      <xdr:colOff>38100</xdr:colOff>
      <xdr:row>105</xdr:row>
      <xdr:rowOff>58420</xdr:rowOff>
    </xdr:to>
    <xdr:sp macro="" textlink="">
      <xdr:nvSpPr>
        <xdr:cNvPr id="574" name="フローチャート: 判断 573">
          <a:extLst>
            <a:ext uri="{FF2B5EF4-FFF2-40B4-BE49-F238E27FC236}">
              <a16:creationId xmlns:a16="http://schemas.microsoft.com/office/drawing/2014/main" id="{89EBFCA8-3576-456F-BDCE-38ED4CA653CB}"/>
            </a:ext>
          </a:extLst>
        </xdr:cNvPr>
        <xdr:cNvSpPr/>
      </xdr:nvSpPr>
      <xdr:spPr>
        <a:xfrm>
          <a:off x="1365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160927</xdr:rowOff>
    </xdr:from>
    <xdr:to>
      <xdr:col>67</xdr:col>
      <xdr:colOff>101600</xdr:colOff>
      <xdr:row>105</xdr:row>
      <xdr:rowOff>91077</xdr:rowOff>
    </xdr:to>
    <xdr:sp macro="" textlink="">
      <xdr:nvSpPr>
        <xdr:cNvPr id="575" name="フローチャート: 判断 574">
          <a:extLst>
            <a:ext uri="{FF2B5EF4-FFF2-40B4-BE49-F238E27FC236}">
              <a16:creationId xmlns:a16="http://schemas.microsoft.com/office/drawing/2014/main" id="{09DAADA1-F959-4300-AE35-43CB5A6B4B38}"/>
            </a:ext>
          </a:extLst>
        </xdr:cNvPr>
        <xdr:cNvSpPr/>
      </xdr:nvSpPr>
      <xdr:spPr>
        <a:xfrm>
          <a:off x="12763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2114FDB5-02DF-4320-B023-320405E8178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F9CD2019-E4ED-484F-AA36-6F9EA7FA6FE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3B616F6B-939F-4404-A348-3283AD4D2B0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EEB2FA8D-F381-467D-B512-96AFC58E70E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A2C63ADA-C1D0-4B48-983F-FB08F1460E4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107043</xdr:rowOff>
    </xdr:from>
    <xdr:to>
      <xdr:col>85</xdr:col>
      <xdr:colOff>177800</xdr:colOff>
      <xdr:row>106</xdr:row>
      <xdr:rowOff>37193</xdr:rowOff>
    </xdr:to>
    <xdr:sp macro="" textlink="">
      <xdr:nvSpPr>
        <xdr:cNvPr id="581" name="楕円 580">
          <a:extLst>
            <a:ext uri="{FF2B5EF4-FFF2-40B4-BE49-F238E27FC236}">
              <a16:creationId xmlns:a16="http://schemas.microsoft.com/office/drawing/2014/main" id="{A2900E56-C5EC-4EAC-BCDA-E6E06FE840EC}"/>
            </a:ext>
          </a:extLst>
        </xdr:cNvPr>
        <xdr:cNvSpPr/>
      </xdr:nvSpPr>
      <xdr:spPr>
        <a:xfrm>
          <a:off x="16268700" y="1810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85470</xdr:rowOff>
    </xdr:from>
    <xdr:ext cx="405111" cy="259045"/>
    <xdr:sp macro="" textlink="">
      <xdr:nvSpPr>
        <xdr:cNvPr id="582" name="【庁舎】&#10;有形固定資産減価償却率該当値テキスト">
          <a:extLst>
            <a:ext uri="{FF2B5EF4-FFF2-40B4-BE49-F238E27FC236}">
              <a16:creationId xmlns:a16="http://schemas.microsoft.com/office/drawing/2014/main" id="{1BD93EBA-6DB7-46F6-89CC-C3510AE7748E}"/>
            </a:ext>
          </a:extLst>
        </xdr:cNvPr>
        <xdr:cNvSpPr txBox="1"/>
      </xdr:nvSpPr>
      <xdr:spPr>
        <a:xfrm>
          <a:off x="16357600" y="1808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2539</xdr:rowOff>
    </xdr:from>
    <xdr:to>
      <xdr:col>81</xdr:col>
      <xdr:colOff>101600</xdr:colOff>
      <xdr:row>106</xdr:row>
      <xdr:rowOff>104139</xdr:rowOff>
    </xdr:to>
    <xdr:sp macro="" textlink="">
      <xdr:nvSpPr>
        <xdr:cNvPr id="583" name="楕円 582">
          <a:extLst>
            <a:ext uri="{FF2B5EF4-FFF2-40B4-BE49-F238E27FC236}">
              <a16:creationId xmlns:a16="http://schemas.microsoft.com/office/drawing/2014/main" id="{65B20E81-1C30-4C79-9C41-5648416D00C5}"/>
            </a:ext>
          </a:extLst>
        </xdr:cNvPr>
        <xdr:cNvSpPr/>
      </xdr:nvSpPr>
      <xdr:spPr>
        <a:xfrm>
          <a:off x="15430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157843</xdr:rowOff>
    </xdr:from>
    <xdr:to>
      <xdr:col>85</xdr:col>
      <xdr:colOff>127000</xdr:colOff>
      <xdr:row>106</xdr:row>
      <xdr:rowOff>53339</xdr:rowOff>
    </xdr:to>
    <xdr:cxnSp macro="">
      <xdr:nvCxnSpPr>
        <xdr:cNvPr id="584" name="直線コネクタ 583">
          <a:extLst>
            <a:ext uri="{FF2B5EF4-FFF2-40B4-BE49-F238E27FC236}">
              <a16:creationId xmlns:a16="http://schemas.microsoft.com/office/drawing/2014/main" id="{777656B0-0D02-4902-B53C-720B8E0586BE}"/>
            </a:ext>
          </a:extLst>
        </xdr:cNvPr>
        <xdr:cNvCxnSpPr/>
      </xdr:nvCxnSpPr>
      <xdr:spPr>
        <a:xfrm flipV="1">
          <a:off x="15481300" y="18160093"/>
          <a:ext cx="83820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138068</xdr:rowOff>
    </xdr:from>
    <xdr:to>
      <xdr:col>76</xdr:col>
      <xdr:colOff>165100</xdr:colOff>
      <xdr:row>106</xdr:row>
      <xdr:rowOff>68218</xdr:rowOff>
    </xdr:to>
    <xdr:sp macro="" textlink="">
      <xdr:nvSpPr>
        <xdr:cNvPr id="585" name="楕円 584">
          <a:extLst>
            <a:ext uri="{FF2B5EF4-FFF2-40B4-BE49-F238E27FC236}">
              <a16:creationId xmlns:a16="http://schemas.microsoft.com/office/drawing/2014/main" id="{1FF0C9E8-5FD7-4A57-9E96-78C6713C859A}"/>
            </a:ext>
          </a:extLst>
        </xdr:cNvPr>
        <xdr:cNvSpPr/>
      </xdr:nvSpPr>
      <xdr:spPr>
        <a:xfrm>
          <a:off x="14541500" y="181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17418</xdr:rowOff>
    </xdr:from>
    <xdr:to>
      <xdr:col>81</xdr:col>
      <xdr:colOff>50800</xdr:colOff>
      <xdr:row>106</xdr:row>
      <xdr:rowOff>53339</xdr:rowOff>
    </xdr:to>
    <xdr:cxnSp macro="">
      <xdr:nvCxnSpPr>
        <xdr:cNvPr id="586" name="直線コネクタ 585">
          <a:extLst>
            <a:ext uri="{FF2B5EF4-FFF2-40B4-BE49-F238E27FC236}">
              <a16:creationId xmlns:a16="http://schemas.microsoft.com/office/drawing/2014/main" id="{F61467B3-BCF9-4473-BA74-A5F1EBBB0547}"/>
            </a:ext>
          </a:extLst>
        </xdr:cNvPr>
        <xdr:cNvCxnSpPr/>
      </xdr:nvCxnSpPr>
      <xdr:spPr>
        <a:xfrm>
          <a:off x="14592300" y="1819111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128270</xdr:rowOff>
    </xdr:from>
    <xdr:to>
      <xdr:col>72</xdr:col>
      <xdr:colOff>38100</xdr:colOff>
      <xdr:row>106</xdr:row>
      <xdr:rowOff>58420</xdr:rowOff>
    </xdr:to>
    <xdr:sp macro="" textlink="">
      <xdr:nvSpPr>
        <xdr:cNvPr id="587" name="楕円 586">
          <a:extLst>
            <a:ext uri="{FF2B5EF4-FFF2-40B4-BE49-F238E27FC236}">
              <a16:creationId xmlns:a16="http://schemas.microsoft.com/office/drawing/2014/main" id="{FC90526A-D848-42DF-9D70-DF2163B19660}"/>
            </a:ext>
          </a:extLst>
        </xdr:cNvPr>
        <xdr:cNvSpPr/>
      </xdr:nvSpPr>
      <xdr:spPr>
        <a:xfrm>
          <a:off x="13652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7620</xdr:rowOff>
    </xdr:from>
    <xdr:to>
      <xdr:col>76</xdr:col>
      <xdr:colOff>114300</xdr:colOff>
      <xdr:row>106</xdr:row>
      <xdr:rowOff>17418</xdr:rowOff>
    </xdr:to>
    <xdr:cxnSp macro="">
      <xdr:nvCxnSpPr>
        <xdr:cNvPr id="588" name="直線コネクタ 587">
          <a:extLst>
            <a:ext uri="{FF2B5EF4-FFF2-40B4-BE49-F238E27FC236}">
              <a16:creationId xmlns:a16="http://schemas.microsoft.com/office/drawing/2014/main" id="{DDE21220-14EF-4089-A5CA-C99E43E1C6D3}"/>
            </a:ext>
          </a:extLst>
        </xdr:cNvPr>
        <xdr:cNvCxnSpPr/>
      </xdr:nvCxnSpPr>
      <xdr:spPr>
        <a:xfrm>
          <a:off x="13703300" y="18181320"/>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98879</xdr:rowOff>
    </xdr:from>
    <xdr:to>
      <xdr:col>67</xdr:col>
      <xdr:colOff>101600</xdr:colOff>
      <xdr:row>106</xdr:row>
      <xdr:rowOff>29029</xdr:rowOff>
    </xdr:to>
    <xdr:sp macro="" textlink="">
      <xdr:nvSpPr>
        <xdr:cNvPr id="589" name="楕円 588">
          <a:extLst>
            <a:ext uri="{FF2B5EF4-FFF2-40B4-BE49-F238E27FC236}">
              <a16:creationId xmlns:a16="http://schemas.microsoft.com/office/drawing/2014/main" id="{B4B04EC3-96F7-4C52-9099-0E100E069624}"/>
            </a:ext>
          </a:extLst>
        </xdr:cNvPr>
        <xdr:cNvSpPr/>
      </xdr:nvSpPr>
      <xdr:spPr>
        <a:xfrm>
          <a:off x="127635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149679</xdr:rowOff>
    </xdr:from>
    <xdr:to>
      <xdr:col>71</xdr:col>
      <xdr:colOff>177800</xdr:colOff>
      <xdr:row>106</xdr:row>
      <xdr:rowOff>7620</xdr:rowOff>
    </xdr:to>
    <xdr:cxnSp macro="">
      <xdr:nvCxnSpPr>
        <xdr:cNvPr id="590" name="直線コネクタ 589">
          <a:extLst>
            <a:ext uri="{FF2B5EF4-FFF2-40B4-BE49-F238E27FC236}">
              <a16:creationId xmlns:a16="http://schemas.microsoft.com/office/drawing/2014/main" id="{6B788C4F-80D8-4AB8-99D1-DCE4856A1BEC}"/>
            </a:ext>
          </a:extLst>
        </xdr:cNvPr>
        <xdr:cNvCxnSpPr/>
      </xdr:nvCxnSpPr>
      <xdr:spPr>
        <a:xfrm>
          <a:off x="12814300" y="1815192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115769</xdr:rowOff>
    </xdr:from>
    <xdr:ext cx="405111" cy="259045"/>
    <xdr:sp macro="" textlink="">
      <xdr:nvSpPr>
        <xdr:cNvPr id="591" name="n_1aveValue【庁舎】&#10;有形固定資産減価償却率">
          <a:extLst>
            <a:ext uri="{FF2B5EF4-FFF2-40B4-BE49-F238E27FC236}">
              <a16:creationId xmlns:a16="http://schemas.microsoft.com/office/drawing/2014/main" id="{5D1D12C3-419B-41B9-A4AE-7399A8974497}"/>
            </a:ext>
          </a:extLst>
        </xdr:cNvPr>
        <xdr:cNvSpPr txBox="1"/>
      </xdr:nvSpPr>
      <xdr:spPr>
        <a:xfrm>
          <a:off x="152660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89643</xdr:rowOff>
    </xdr:from>
    <xdr:ext cx="405111" cy="259045"/>
    <xdr:sp macro="" textlink="">
      <xdr:nvSpPr>
        <xdr:cNvPr id="592" name="n_2aveValue【庁舎】&#10;有形固定資産減価償却率">
          <a:extLst>
            <a:ext uri="{FF2B5EF4-FFF2-40B4-BE49-F238E27FC236}">
              <a16:creationId xmlns:a16="http://schemas.microsoft.com/office/drawing/2014/main" id="{1E31D05C-3034-49F3-B6BF-B5298D063A20}"/>
            </a:ext>
          </a:extLst>
        </xdr:cNvPr>
        <xdr:cNvSpPr txBox="1"/>
      </xdr:nvSpPr>
      <xdr:spPr>
        <a:xfrm>
          <a:off x="143897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74947</xdr:rowOff>
    </xdr:from>
    <xdr:ext cx="405111" cy="259045"/>
    <xdr:sp macro="" textlink="">
      <xdr:nvSpPr>
        <xdr:cNvPr id="593" name="n_3aveValue【庁舎】&#10;有形固定資産減価償却率">
          <a:extLst>
            <a:ext uri="{FF2B5EF4-FFF2-40B4-BE49-F238E27FC236}">
              <a16:creationId xmlns:a16="http://schemas.microsoft.com/office/drawing/2014/main" id="{6C811B8E-B8E8-4E34-8AED-EBF34C8ED396}"/>
            </a:ext>
          </a:extLst>
        </xdr:cNvPr>
        <xdr:cNvSpPr txBox="1"/>
      </xdr:nvSpPr>
      <xdr:spPr>
        <a:xfrm>
          <a:off x="13500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107604</xdr:rowOff>
    </xdr:from>
    <xdr:ext cx="405111" cy="259045"/>
    <xdr:sp macro="" textlink="">
      <xdr:nvSpPr>
        <xdr:cNvPr id="594" name="n_4aveValue【庁舎】&#10;有形固定資産減価償却率">
          <a:extLst>
            <a:ext uri="{FF2B5EF4-FFF2-40B4-BE49-F238E27FC236}">
              <a16:creationId xmlns:a16="http://schemas.microsoft.com/office/drawing/2014/main" id="{AF063F7C-3783-41D6-8F7D-9B7BE64464CE}"/>
            </a:ext>
          </a:extLst>
        </xdr:cNvPr>
        <xdr:cNvSpPr txBox="1"/>
      </xdr:nvSpPr>
      <xdr:spPr>
        <a:xfrm>
          <a:off x="12611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95266</xdr:rowOff>
    </xdr:from>
    <xdr:ext cx="405111" cy="259045"/>
    <xdr:sp macro="" textlink="">
      <xdr:nvSpPr>
        <xdr:cNvPr id="595" name="n_1mainValue【庁舎】&#10;有形固定資産減価償却率">
          <a:extLst>
            <a:ext uri="{FF2B5EF4-FFF2-40B4-BE49-F238E27FC236}">
              <a16:creationId xmlns:a16="http://schemas.microsoft.com/office/drawing/2014/main" id="{2FD59759-4896-4E33-A2C6-5A8B7DAA926E}"/>
            </a:ext>
          </a:extLst>
        </xdr:cNvPr>
        <xdr:cNvSpPr txBox="1"/>
      </xdr:nvSpPr>
      <xdr:spPr>
        <a:xfrm>
          <a:off x="152660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59345</xdr:rowOff>
    </xdr:from>
    <xdr:ext cx="405111" cy="259045"/>
    <xdr:sp macro="" textlink="">
      <xdr:nvSpPr>
        <xdr:cNvPr id="596" name="n_2mainValue【庁舎】&#10;有形固定資産減価償却率">
          <a:extLst>
            <a:ext uri="{FF2B5EF4-FFF2-40B4-BE49-F238E27FC236}">
              <a16:creationId xmlns:a16="http://schemas.microsoft.com/office/drawing/2014/main" id="{C4EE8028-4C9D-4470-97A6-3C170304ADED}"/>
            </a:ext>
          </a:extLst>
        </xdr:cNvPr>
        <xdr:cNvSpPr txBox="1"/>
      </xdr:nvSpPr>
      <xdr:spPr>
        <a:xfrm>
          <a:off x="14389744" y="1823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49547</xdr:rowOff>
    </xdr:from>
    <xdr:ext cx="405111" cy="259045"/>
    <xdr:sp macro="" textlink="">
      <xdr:nvSpPr>
        <xdr:cNvPr id="597" name="n_3mainValue【庁舎】&#10;有形固定資産減価償却率">
          <a:extLst>
            <a:ext uri="{FF2B5EF4-FFF2-40B4-BE49-F238E27FC236}">
              <a16:creationId xmlns:a16="http://schemas.microsoft.com/office/drawing/2014/main" id="{CBEF6A1C-6E62-424D-B756-24109D6F9B7D}"/>
            </a:ext>
          </a:extLst>
        </xdr:cNvPr>
        <xdr:cNvSpPr txBox="1"/>
      </xdr:nvSpPr>
      <xdr:spPr>
        <a:xfrm>
          <a:off x="135007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20156</xdr:rowOff>
    </xdr:from>
    <xdr:ext cx="405111" cy="259045"/>
    <xdr:sp macro="" textlink="">
      <xdr:nvSpPr>
        <xdr:cNvPr id="598" name="n_4mainValue【庁舎】&#10;有形固定資産減価償却率">
          <a:extLst>
            <a:ext uri="{FF2B5EF4-FFF2-40B4-BE49-F238E27FC236}">
              <a16:creationId xmlns:a16="http://schemas.microsoft.com/office/drawing/2014/main" id="{E4409359-7B1D-43C6-A30B-E1540AB475A4}"/>
            </a:ext>
          </a:extLst>
        </xdr:cNvPr>
        <xdr:cNvSpPr txBox="1"/>
      </xdr:nvSpPr>
      <xdr:spPr>
        <a:xfrm>
          <a:off x="12611744" y="1819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9" name="正方形/長方形 598">
          <a:extLst>
            <a:ext uri="{FF2B5EF4-FFF2-40B4-BE49-F238E27FC236}">
              <a16:creationId xmlns:a16="http://schemas.microsoft.com/office/drawing/2014/main" id="{0B81C3CE-9F5F-48AC-899F-E9554BFDDAB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0" name="正方形/長方形 599">
          <a:extLst>
            <a:ext uri="{FF2B5EF4-FFF2-40B4-BE49-F238E27FC236}">
              <a16:creationId xmlns:a16="http://schemas.microsoft.com/office/drawing/2014/main" id="{60499C67-9AC0-42B6-920A-ACBF88959E8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1" name="正方形/長方形 600">
          <a:extLst>
            <a:ext uri="{FF2B5EF4-FFF2-40B4-BE49-F238E27FC236}">
              <a16:creationId xmlns:a16="http://schemas.microsoft.com/office/drawing/2014/main" id="{AE2EE565-0F23-4960-849F-C91B7AB3FF5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2" name="正方形/長方形 601">
          <a:extLst>
            <a:ext uri="{FF2B5EF4-FFF2-40B4-BE49-F238E27FC236}">
              <a16:creationId xmlns:a16="http://schemas.microsoft.com/office/drawing/2014/main" id="{897F1C78-642E-4B8C-947A-D8F6CE39357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3" name="正方形/長方形 602">
          <a:extLst>
            <a:ext uri="{FF2B5EF4-FFF2-40B4-BE49-F238E27FC236}">
              <a16:creationId xmlns:a16="http://schemas.microsoft.com/office/drawing/2014/main" id="{9E522246-C8C3-49EA-A8BD-6EB5A850CD0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4" name="正方形/長方形 603">
          <a:extLst>
            <a:ext uri="{FF2B5EF4-FFF2-40B4-BE49-F238E27FC236}">
              <a16:creationId xmlns:a16="http://schemas.microsoft.com/office/drawing/2014/main" id="{C2A403E8-8AA7-4D62-8DE9-B8D4C4E7CEB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5" name="正方形/長方形 604">
          <a:extLst>
            <a:ext uri="{FF2B5EF4-FFF2-40B4-BE49-F238E27FC236}">
              <a16:creationId xmlns:a16="http://schemas.microsoft.com/office/drawing/2014/main" id="{68AD7BAD-FAA3-4921-9851-B20D52150BA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6" name="正方形/長方形 605">
          <a:extLst>
            <a:ext uri="{FF2B5EF4-FFF2-40B4-BE49-F238E27FC236}">
              <a16:creationId xmlns:a16="http://schemas.microsoft.com/office/drawing/2014/main" id="{848975C1-F4AA-426A-BA2B-DB0273AB310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7" name="テキスト ボックス 606">
          <a:extLst>
            <a:ext uri="{FF2B5EF4-FFF2-40B4-BE49-F238E27FC236}">
              <a16:creationId xmlns:a16="http://schemas.microsoft.com/office/drawing/2014/main" id="{246FB13C-B647-4307-9605-CD47EE0C6B0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8" name="直線コネクタ 607">
          <a:extLst>
            <a:ext uri="{FF2B5EF4-FFF2-40B4-BE49-F238E27FC236}">
              <a16:creationId xmlns:a16="http://schemas.microsoft.com/office/drawing/2014/main" id="{773CEE54-03AA-4140-BFF6-BB3635AE93D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09" name="直線コネクタ 608">
          <a:extLst>
            <a:ext uri="{FF2B5EF4-FFF2-40B4-BE49-F238E27FC236}">
              <a16:creationId xmlns:a16="http://schemas.microsoft.com/office/drawing/2014/main" id="{7745C199-097D-45D6-9A38-FB99B0FF019B}"/>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10" name="テキスト ボックス 609">
          <a:extLst>
            <a:ext uri="{FF2B5EF4-FFF2-40B4-BE49-F238E27FC236}">
              <a16:creationId xmlns:a16="http://schemas.microsoft.com/office/drawing/2014/main" id="{ADA8F843-04E8-4D95-B8D4-DC60DB406695}"/>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11" name="直線コネクタ 610">
          <a:extLst>
            <a:ext uri="{FF2B5EF4-FFF2-40B4-BE49-F238E27FC236}">
              <a16:creationId xmlns:a16="http://schemas.microsoft.com/office/drawing/2014/main" id="{1994A799-21BE-4068-BABD-87588D7BB32D}"/>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12" name="テキスト ボックス 611">
          <a:extLst>
            <a:ext uri="{FF2B5EF4-FFF2-40B4-BE49-F238E27FC236}">
              <a16:creationId xmlns:a16="http://schemas.microsoft.com/office/drawing/2014/main" id="{F2872E2B-7DEE-49FC-9C4B-22BDBCDC47D5}"/>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13" name="直線コネクタ 612">
          <a:extLst>
            <a:ext uri="{FF2B5EF4-FFF2-40B4-BE49-F238E27FC236}">
              <a16:creationId xmlns:a16="http://schemas.microsoft.com/office/drawing/2014/main" id="{7D7B3580-5148-4469-BB36-19202927B9B6}"/>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14" name="テキスト ボックス 613">
          <a:extLst>
            <a:ext uri="{FF2B5EF4-FFF2-40B4-BE49-F238E27FC236}">
              <a16:creationId xmlns:a16="http://schemas.microsoft.com/office/drawing/2014/main" id="{D3047C56-0EAF-4536-A178-CEF0AE9DFD0B}"/>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15" name="直線コネクタ 614">
          <a:extLst>
            <a:ext uri="{FF2B5EF4-FFF2-40B4-BE49-F238E27FC236}">
              <a16:creationId xmlns:a16="http://schemas.microsoft.com/office/drawing/2014/main" id="{C973E261-41C2-4D12-8E3C-143483988E02}"/>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16" name="テキスト ボックス 615">
          <a:extLst>
            <a:ext uri="{FF2B5EF4-FFF2-40B4-BE49-F238E27FC236}">
              <a16:creationId xmlns:a16="http://schemas.microsoft.com/office/drawing/2014/main" id="{C4241914-05DB-479A-AB6D-F7987BDF3446}"/>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7" name="直線コネクタ 616">
          <a:extLst>
            <a:ext uri="{FF2B5EF4-FFF2-40B4-BE49-F238E27FC236}">
              <a16:creationId xmlns:a16="http://schemas.microsoft.com/office/drawing/2014/main" id="{ACED7413-D9F6-4142-A6E6-2BAF71C979B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8" name="テキスト ボックス 617">
          <a:extLst>
            <a:ext uri="{FF2B5EF4-FFF2-40B4-BE49-F238E27FC236}">
              <a16:creationId xmlns:a16="http://schemas.microsoft.com/office/drawing/2014/main" id="{83E8A932-2680-4AF5-8F2A-603C0848B6F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9" name="【庁舎】&#10;一人当たり面積グラフ枠">
          <a:extLst>
            <a:ext uri="{FF2B5EF4-FFF2-40B4-BE49-F238E27FC236}">
              <a16:creationId xmlns:a16="http://schemas.microsoft.com/office/drawing/2014/main" id="{89AFD083-359F-4C50-8AB4-C62B0EF6635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96774</xdr:rowOff>
    </xdr:from>
    <xdr:to>
      <xdr:col>116</xdr:col>
      <xdr:colOff>62864</xdr:colOff>
      <xdr:row>108</xdr:row>
      <xdr:rowOff>37337</xdr:rowOff>
    </xdr:to>
    <xdr:cxnSp macro="">
      <xdr:nvCxnSpPr>
        <xdr:cNvPr id="620" name="直線コネクタ 619">
          <a:extLst>
            <a:ext uri="{FF2B5EF4-FFF2-40B4-BE49-F238E27FC236}">
              <a16:creationId xmlns:a16="http://schemas.microsoft.com/office/drawing/2014/main" id="{2CB304CE-9313-4007-8EAB-E38BF111BF1F}"/>
            </a:ext>
          </a:extLst>
        </xdr:cNvPr>
        <xdr:cNvCxnSpPr/>
      </xdr:nvCxnSpPr>
      <xdr:spPr>
        <a:xfrm flipV="1">
          <a:off x="22160864" y="17241774"/>
          <a:ext cx="0" cy="131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621" name="【庁舎】&#10;一人当たり面積最小値テキスト">
          <a:extLst>
            <a:ext uri="{FF2B5EF4-FFF2-40B4-BE49-F238E27FC236}">
              <a16:creationId xmlns:a16="http://schemas.microsoft.com/office/drawing/2014/main" id="{366BC02A-1EDD-4E4A-B782-430501A840BB}"/>
            </a:ext>
          </a:extLst>
        </xdr:cNvPr>
        <xdr:cNvSpPr txBox="1"/>
      </xdr:nvSpPr>
      <xdr:spPr>
        <a:xfrm>
          <a:off x="2219960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622" name="直線コネクタ 621">
          <a:extLst>
            <a:ext uri="{FF2B5EF4-FFF2-40B4-BE49-F238E27FC236}">
              <a16:creationId xmlns:a16="http://schemas.microsoft.com/office/drawing/2014/main" id="{F9EA1BDF-AEFB-48F8-850D-0B8009865991}"/>
            </a:ext>
          </a:extLst>
        </xdr:cNvPr>
        <xdr:cNvCxnSpPr/>
      </xdr:nvCxnSpPr>
      <xdr:spPr>
        <a:xfrm>
          <a:off x="22072600" y="1855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43451</xdr:rowOff>
    </xdr:from>
    <xdr:ext cx="469744" cy="259045"/>
    <xdr:sp macro="" textlink="">
      <xdr:nvSpPr>
        <xdr:cNvPr id="623" name="【庁舎】&#10;一人当たり面積最大値テキスト">
          <a:extLst>
            <a:ext uri="{FF2B5EF4-FFF2-40B4-BE49-F238E27FC236}">
              <a16:creationId xmlns:a16="http://schemas.microsoft.com/office/drawing/2014/main" id="{57ABFF36-0743-48BB-8834-E9BA56E3E20C}"/>
            </a:ext>
          </a:extLst>
        </xdr:cNvPr>
        <xdr:cNvSpPr txBox="1"/>
      </xdr:nvSpPr>
      <xdr:spPr>
        <a:xfrm>
          <a:off x="22199600" y="170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96774</xdr:rowOff>
    </xdr:from>
    <xdr:to>
      <xdr:col>116</xdr:col>
      <xdr:colOff>152400</xdr:colOff>
      <xdr:row>100</xdr:row>
      <xdr:rowOff>96774</xdr:rowOff>
    </xdr:to>
    <xdr:cxnSp macro="">
      <xdr:nvCxnSpPr>
        <xdr:cNvPr id="624" name="直線コネクタ 623">
          <a:extLst>
            <a:ext uri="{FF2B5EF4-FFF2-40B4-BE49-F238E27FC236}">
              <a16:creationId xmlns:a16="http://schemas.microsoft.com/office/drawing/2014/main" id="{E495172B-9D12-4EE7-863A-2CED8EEF02EA}"/>
            </a:ext>
          </a:extLst>
        </xdr:cNvPr>
        <xdr:cNvCxnSpPr/>
      </xdr:nvCxnSpPr>
      <xdr:spPr>
        <a:xfrm>
          <a:off x="22072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44975</xdr:rowOff>
    </xdr:from>
    <xdr:ext cx="469744" cy="259045"/>
    <xdr:sp macro="" textlink="">
      <xdr:nvSpPr>
        <xdr:cNvPr id="625" name="【庁舎】&#10;一人当たり面積平均値テキスト">
          <a:extLst>
            <a:ext uri="{FF2B5EF4-FFF2-40B4-BE49-F238E27FC236}">
              <a16:creationId xmlns:a16="http://schemas.microsoft.com/office/drawing/2014/main" id="{C4B208BB-F499-44AC-A83B-9EBF5A57E4BB}"/>
            </a:ext>
          </a:extLst>
        </xdr:cNvPr>
        <xdr:cNvSpPr txBox="1"/>
      </xdr:nvSpPr>
      <xdr:spPr>
        <a:xfrm>
          <a:off x="22199600" y="18218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66548</xdr:rowOff>
    </xdr:from>
    <xdr:to>
      <xdr:col>116</xdr:col>
      <xdr:colOff>114300</xdr:colOff>
      <xdr:row>106</xdr:row>
      <xdr:rowOff>168148</xdr:rowOff>
    </xdr:to>
    <xdr:sp macro="" textlink="">
      <xdr:nvSpPr>
        <xdr:cNvPr id="626" name="フローチャート: 判断 625">
          <a:extLst>
            <a:ext uri="{FF2B5EF4-FFF2-40B4-BE49-F238E27FC236}">
              <a16:creationId xmlns:a16="http://schemas.microsoft.com/office/drawing/2014/main" id="{E1321661-3723-4ED4-A16B-A0879784DDC2}"/>
            </a:ext>
          </a:extLst>
        </xdr:cNvPr>
        <xdr:cNvSpPr/>
      </xdr:nvSpPr>
      <xdr:spPr>
        <a:xfrm>
          <a:off x="221107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46431</xdr:rowOff>
    </xdr:from>
    <xdr:to>
      <xdr:col>112</xdr:col>
      <xdr:colOff>38100</xdr:colOff>
      <xdr:row>106</xdr:row>
      <xdr:rowOff>148031</xdr:rowOff>
    </xdr:to>
    <xdr:sp macro="" textlink="">
      <xdr:nvSpPr>
        <xdr:cNvPr id="627" name="フローチャート: 判断 626">
          <a:extLst>
            <a:ext uri="{FF2B5EF4-FFF2-40B4-BE49-F238E27FC236}">
              <a16:creationId xmlns:a16="http://schemas.microsoft.com/office/drawing/2014/main" id="{43733CA3-10F8-47DC-B511-DCFDA1853086}"/>
            </a:ext>
          </a:extLst>
        </xdr:cNvPr>
        <xdr:cNvSpPr/>
      </xdr:nvSpPr>
      <xdr:spPr>
        <a:xfrm>
          <a:off x="21272500" y="1822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42317</xdr:rowOff>
    </xdr:from>
    <xdr:to>
      <xdr:col>107</xdr:col>
      <xdr:colOff>101600</xdr:colOff>
      <xdr:row>106</xdr:row>
      <xdr:rowOff>143917</xdr:rowOff>
    </xdr:to>
    <xdr:sp macro="" textlink="">
      <xdr:nvSpPr>
        <xdr:cNvPr id="628" name="フローチャート: 判断 627">
          <a:extLst>
            <a:ext uri="{FF2B5EF4-FFF2-40B4-BE49-F238E27FC236}">
              <a16:creationId xmlns:a16="http://schemas.microsoft.com/office/drawing/2014/main" id="{FBBF9DDB-4AB8-4CA4-822B-B57D9BFA7325}"/>
            </a:ext>
          </a:extLst>
        </xdr:cNvPr>
        <xdr:cNvSpPr/>
      </xdr:nvSpPr>
      <xdr:spPr>
        <a:xfrm>
          <a:off x="20383500" y="1821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51918</xdr:rowOff>
    </xdr:from>
    <xdr:to>
      <xdr:col>102</xdr:col>
      <xdr:colOff>165100</xdr:colOff>
      <xdr:row>106</xdr:row>
      <xdr:rowOff>153518</xdr:rowOff>
    </xdr:to>
    <xdr:sp macro="" textlink="">
      <xdr:nvSpPr>
        <xdr:cNvPr id="629" name="フローチャート: 判断 628">
          <a:extLst>
            <a:ext uri="{FF2B5EF4-FFF2-40B4-BE49-F238E27FC236}">
              <a16:creationId xmlns:a16="http://schemas.microsoft.com/office/drawing/2014/main" id="{E1E5923C-C956-4E01-96ED-0F07F14C3D14}"/>
            </a:ext>
          </a:extLst>
        </xdr:cNvPr>
        <xdr:cNvSpPr/>
      </xdr:nvSpPr>
      <xdr:spPr>
        <a:xfrm>
          <a:off x="19494500" y="1822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95352</xdr:rowOff>
    </xdr:from>
    <xdr:to>
      <xdr:col>98</xdr:col>
      <xdr:colOff>38100</xdr:colOff>
      <xdr:row>107</xdr:row>
      <xdr:rowOff>25502</xdr:rowOff>
    </xdr:to>
    <xdr:sp macro="" textlink="">
      <xdr:nvSpPr>
        <xdr:cNvPr id="630" name="フローチャート: 判断 629">
          <a:extLst>
            <a:ext uri="{FF2B5EF4-FFF2-40B4-BE49-F238E27FC236}">
              <a16:creationId xmlns:a16="http://schemas.microsoft.com/office/drawing/2014/main" id="{5CA40DC7-A1CD-4E8C-AA2B-F00D26E31663}"/>
            </a:ext>
          </a:extLst>
        </xdr:cNvPr>
        <xdr:cNvSpPr/>
      </xdr:nvSpPr>
      <xdr:spPr>
        <a:xfrm>
          <a:off x="18605500" y="1826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C0932E6F-44E2-4C89-863A-D35498754E2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ACA465C9-8C6C-46E6-AD8A-7F13B8BEE99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51D2D5BD-5236-465C-80FD-0FA7ABCA006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F201308C-310F-4A1F-907A-370DD805901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B208A726-6DD3-4D3B-B342-2C5531CC761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164846</xdr:rowOff>
    </xdr:from>
    <xdr:to>
      <xdr:col>116</xdr:col>
      <xdr:colOff>114300</xdr:colOff>
      <xdr:row>106</xdr:row>
      <xdr:rowOff>94996</xdr:rowOff>
    </xdr:to>
    <xdr:sp macro="" textlink="">
      <xdr:nvSpPr>
        <xdr:cNvPr id="636" name="楕円 635">
          <a:extLst>
            <a:ext uri="{FF2B5EF4-FFF2-40B4-BE49-F238E27FC236}">
              <a16:creationId xmlns:a16="http://schemas.microsoft.com/office/drawing/2014/main" id="{B6C78EAA-535C-4285-A46D-96F57441CBD2}"/>
            </a:ext>
          </a:extLst>
        </xdr:cNvPr>
        <xdr:cNvSpPr/>
      </xdr:nvSpPr>
      <xdr:spPr>
        <a:xfrm>
          <a:off x="22110700" y="1816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16273</xdr:rowOff>
    </xdr:from>
    <xdr:ext cx="469744" cy="259045"/>
    <xdr:sp macro="" textlink="">
      <xdr:nvSpPr>
        <xdr:cNvPr id="637" name="【庁舎】&#10;一人当たり面積該当値テキスト">
          <a:extLst>
            <a:ext uri="{FF2B5EF4-FFF2-40B4-BE49-F238E27FC236}">
              <a16:creationId xmlns:a16="http://schemas.microsoft.com/office/drawing/2014/main" id="{5BB3D727-46DE-42C6-ABA7-5643CB182894}"/>
            </a:ext>
          </a:extLst>
        </xdr:cNvPr>
        <xdr:cNvSpPr txBox="1"/>
      </xdr:nvSpPr>
      <xdr:spPr>
        <a:xfrm>
          <a:off x="22199600" y="1801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2082</xdr:rowOff>
    </xdr:from>
    <xdr:to>
      <xdr:col>112</xdr:col>
      <xdr:colOff>38100</xdr:colOff>
      <xdr:row>106</xdr:row>
      <xdr:rowOff>103682</xdr:rowOff>
    </xdr:to>
    <xdr:sp macro="" textlink="">
      <xdr:nvSpPr>
        <xdr:cNvPr id="638" name="楕円 637">
          <a:extLst>
            <a:ext uri="{FF2B5EF4-FFF2-40B4-BE49-F238E27FC236}">
              <a16:creationId xmlns:a16="http://schemas.microsoft.com/office/drawing/2014/main" id="{604E2117-48A8-4EB7-8C19-A3860209560B}"/>
            </a:ext>
          </a:extLst>
        </xdr:cNvPr>
        <xdr:cNvSpPr/>
      </xdr:nvSpPr>
      <xdr:spPr>
        <a:xfrm>
          <a:off x="21272500" y="1817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44196</xdr:rowOff>
    </xdr:from>
    <xdr:to>
      <xdr:col>116</xdr:col>
      <xdr:colOff>63500</xdr:colOff>
      <xdr:row>106</xdr:row>
      <xdr:rowOff>52882</xdr:rowOff>
    </xdr:to>
    <xdr:cxnSp macro="">
      <xdr:nvCxnSpPr>
        <xdr:cNvPr id="639" name="直線コネクタ 638">
          <a:extLst>
            <a:ext uri="{FF2B5EF4-FFF2-40B4-BE49-F238E27FC236}">
              <a16:creationId xmlns:a16="http://schemas.microsoft.com/office/drawing/2014/main" id="{E79D46B0-E618-466B-B54A-92FEDD9A032D}"/>
            </a:ext>
          </a:extLst>
        </xdr:cNvPr>
        <xdr:cNvCxnSpPr/>
      </xdr:nvCxnSpPr>
      <xdr:spPr>
        <a:xfrm flipV="1">
          <a:off x="21323300" y="18217896"/>
          <a:ext cx="8382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7569</xdr:rowOff>
    </xdr:from>
    <xdr:to>
      <xdr:col>107</xdr:col>
      <xdr:colOff>101600</xdr:colOff>
      <xdr:row>106</xdr:row>
      <xdr:rowOff>109169</xdr:rowOff>
    </xdr:to>
    <xdr:sp macro="" textlink="">
      <xdr:nvSpPr>
        <xdr:cNvPr id="640" name="楕円 639">
          <a:extLst>
            <a:ext uri="{FF2B5EF4-FFF2-40B4-BE49-F238E27FC236}">
              <a16:creationId xmlns:a16="http://schemas.microsoft.com/office/drawing/2014/main" id="{3A7E6CC3-3919-473A-B79C-F714727CB9D9}"/>
            </a:ext>
          </a:extLst>
        </xdr:cNvPr>
        <xdr:cNvSpPr/>
      </xdr:nvSpPr>
      <xdr:spPr>
        <a:xfrm>
          <a:off x="20383500" y="1818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52882</xdr:rowOff>
    </xdr:from>
    <xdr:to>
      <xdr:col>111</xdr:col>
      <xdr:colOff>177800</xdr:colOff>
      <xdr:row>106</xdr:row>
      <xdr:rowOff>58369</xdr:rowOff>
    </xdr:to>
    <xdr:cxnSp macro="">
      <xdr:nvCxnSpPr>
        <xdr:cNvPr id="641" name="直線コネクタ 640">
          <a:extLst>
            <a:ext uri="{FF2B5EF4-FFF2-40B4-BE49-F238E27FC236}">
              <a16:creationId xmlns:a16="http://schemas.microsoft.com/office/drawing/2014/main" id="{E89AB319-E13D-474A-9F7F-C34B929B2283}"/>
            </a:ext>
          </a:extLst>
        </xdr:cNvPr>
        <xdr:cNvCxnSpPr/>
      </xdr:nvCxnSpPr>
      <xdr:spPr>
        <a:xfrm flipV="1">
          <a:off x="20434300" y="18226582"/>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163931</xdr:rowOff>
    </xdr:from>
    <xdr:to>
      <xdr:col>102</xdr:col>
      <xdr:colOff>165100</xdr:colOff>
      <xdr:row>106</xdr:row>
      <xdr:rowOff>94081</xdr:rowOff>
    </xdr:to>
    <xdr:sp macro="" textlink="">
      <xdr:nvSpPr>
        <xdr:cNvPr id="642" name="楕円 641">
          <a:extLst>
            <a:ext uri="{FF2B5EF4-FFF2-40B4-BE49-F238E27FC236}">
              <a16:creationId xmlns:a16="http://schemas.microsoft.com/office/drawing/2014/main" id="{9CF92554-2A35-4B9E-A491-5ABE4E031785}"/>
            </a:ext>
          </a:extLst>
        </xdr:cNvPr>
        <xdr:cNvSpPr/>
      </xdr:nvSpPr>
      <xdr:spPr>
        <a:xfrm>
          <a:off x="19494500" y="1816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43281</xdr:rowOff>
    </xdr:from>
    <xdr:to>
      <xdr:col>107</xdr:col>
      <xdr:colOff>50800</xdr:colOff>
      <xdr:row>106</xdr:row>
      <xdr:rowOff>58369</xdr:rowOff>
    </xdr:to>
    <xdr:cxnSp macro="">
      <xdr:nvCxnSpPr>
        <xdr:cNvPr id="643" name="直線コネクタ 642">
          <a:extLst>
            <a:ext uri="{FF2B5EF4-FFF2-40B4-BE49-F238E27FC236}">
              <a16:creationId xmlns:a16="http://schemas.microsoft.com/office/drawing/2014/main" id="{F008CB69-6300-49C2-8903-084EC411DFAC}"/>
            </a:ext>
          </a:extLst>
        </xdr:cNvPr>
        <xdr:cNvCxnSpPr/>
      </xdr:nvCxnSpPr>
      <xdr:spPr>
        <a:xfrm>
          <a:off x="19545300" y="18216981"/>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169875</xdr:rowOff>
    </xdr:from>
    <xdr:to>
      <xdr:col>98</xdr:col>
      <xdr:colOff>38100</xdr:colOff>
      <xdr:row>106</xdr:row>
      <xdr:rowOff>100025</xdr:rowOff>
    </xdr:to>
    <xdr:sp macro="" textlink="">
      <xdr:nvSpPr>
        <xdr:cNvPr id="644" name="楕円 643">
          <a:extLst>
            <a:ext uri="{FF2B5EF4-FFF2-40B4-BE49-F238E27FC236}">
              <a16:creationId xmlns:a16="http://schemas.microsoft.com/office/drawing/2014/main" id="{2C126506-B8F2-4BC9-B7F9-C836F47083F3}"/>
            </a:ext>
          </a:extLst>
        </xdr:cNvPr>
        <xdr:cNvSpPr/>
      </xdr:nvSpPr>
      <xdr:spPr>
        <a:xfrm>
          <a:off x="18605500" y="1817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43281</xdr:rowOff>
    </xdr:from>
    <xdr:to>
      <xdr:col>102</xdr:col>
      <xdr:colOff>114300</xdr:colOff>
      <xdr:row>106</xdr:row>
      <xdr:rowOff>49225</xdr:rowOff>
    </xdr:to>
    <xdr:cxnSp macro="">
      <xdr:nvCxnSpPr>
        <xdr:cNvPr id="645" name="直線コネクタ 644">
          <a:extLst>
            <a:ext uri="{FF2B5EF4-FFF2-40B4-BE49-F238E27FC236}">
              <a16:creationId xmlns:a16="http://schemas.microsoft.com/office/drawing/2014/main" id="{AD1D0019-F057-4822-BA0B-0EC7B5C8C441}"/>
            </a:ext>
          </a:extLst>
        </xdr:cNvPr>
        <xdr:cNvCxnSpPr/>
      </xdr:nvCxnSpPr>
      <xdr:spPr>
        <a:xfrm flipV="1">
          <a:off x="18656300" y="18216981"/>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139158</xdr:rowOff>
    </xdr:from>
    <xdr:ext cx="469744" cy="259045"/>
    <xdr:sp macro="" textlink="">
      <xdr:nvSpPr>
        <xdr:cNvPr id="646" name="n_1aveValue【庁舎】&#10;一人当たり面積">
          <a:extLst>
            <a:ext uri="{FF2B5EF4-FFF2-40B4-BE49-F238E27FC236}">
              <a16:creationId xmlns:a16="http://schemas.microsoft.com/office/drawing/2014/main" id="{E88B501C-EC27-4235-A6E7-8398A9CDC021}"/>
            </a:ext>
          </a:extLst>
        </xdr:cNvPr>
        <xdr:cNvSpPr txBox="1"/>
      </xdr:nvSpPr>
      <xdr:spPr>
        <a:xfrm>
          <a:off x="21075727" y="1831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135044</xdr:rowOff>
    </xdr:from>
    <xdr:ext cx="469744" cy="259045"/>
    <xdr:sp macro="" textlink="">
      <xdr:nvSpPr>
        <xdr:cNvPr id="647" name="n_2aveValue【庁舎】&#10;一人当たり面積">
          <a:extLst>
            <a:ext uri="{FF2B5EF4-FFF2-40B4-BE49-F238E27FC236}">
              <a16:creationId xmlns:a16="http://schemas.microsoft.com/office/drawing/2014/main" id="{960D9394-2455-4307-A03F-7DF90D0035D2}"/>
            </a:ext>
          </a:extLst>
        </xdr:cNvPr>
        <xdr:cNvSpPr txBox="1"/>
      </xdr:nvSpPr>
      <xdr:spPr>
        <a:xfrm>
          <a:off x="20199427" y="1830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144645</xdr:rowOff>
    </xdr:from>
    <xdr:ext cx="469744" cy="259045"/>
    <xdr:sp macro="" textlink="">
      <xdr:nvSpPr>
        <xdr:cNvPr id="648" name="n_3aveValue【庁舎】&#10;一人当たり面積">
          <a:extLst>
            <a:ext uri="{FF2B5EF4-FFF2-40B4-BE49-F238E27FC236}">
              <a16:creationId xmlns:a16="http://schemas.microsoft.com/office/drawing/2014/main" id="{BFC12CFB-5145-4019-96E5-9C4AEC4CE802}"/>
            </a:ext>
          </a:extLst>
        </xdr:cNvPr>
        <xdr:cNvSpPr txBox="1"/>
      </xdr:nvSpPr>
      <xdr:spPr>
        <a:xfrm>
          <a:off x="19310427" y="1831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16629</xdr:rowOff>
    </xdr:from>
    <xdr:ext cx="469744" cy="259045"/>
    <xdr:sp macro="" textlink="">
      <xdr:nvSpPr>
        <xdr:cNvPr id="649" name="n_4aveValue【庁舎】&#10;一人当たり面積">
          <a:extLst>
            <a:ext uri="{FF2B5EF4-FFF2-40B4-BE49-F238E27FC236}">
              <a16:creationId xmlns:a16="http://schemas.microsoft.com/office/drawing/2014/main" id="{B49C3776-43B5-4411-80DB-308BEBBEBF1E}"/>
            </a:ext>
          </a:extLst>
        </xdr:cNvPr>
        <xdr:cNvSpPr txBox="1"/>
      </xdr:nvSpPr>
      <xdr:spPr>
        <a:xfrm>
          <a:off x="18421427" y="1836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120209</xdr:rowOff>
    </xdr:from>
    <xdr:ext cx="469744" cy="259045"/>
    <xdr:sp macro="" textlink="">
      <xdr:nvSpPr>
        <xdr:cNvPr id="650" name="n_1mainValue【庁舎】&#10;一人当たり面積">
          <a:extLst>
            <a:ext uri="{FF2B5EF4-FFF2-40B4-BE49-F238E27FC236}">
              <a16:creationId xmlns:a16="http://schemas.microsoft.com/office/drawing/2014/main" id="{F646C2AB-DF26-4C57-9A86-03EC1303C861}"/>
            </a:ext>
          </a:extLst>
        </xdr:cNvPr>
        <xdr:cNvSpPr txBox="1"/>
      </xdr:nvSpPr>
      <xdr:spPr>
        <a:xfrm>
          <a:off x="21075727" y="1795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125696</xdr:rowOff>
    </xdr:from>
    <xdr:ext cx="469744" cy="259045"/>
    <xdr:sp macro="" textlink="">
      <xdr:nvSpPr>
        <xdr:cNvPr id="651" name="n_2mainValue【庁舎】&#10;一人当たり面積">
          <a:extLst>
            <a:ext uri="{FF2B5EF4-FFF2-40B4-BE49-F238E27FC236}">
              <a16:creationId xmlns:a16="http://schemas.microsoft.com/office/drawing/2014/main" id="{ACC8A7FC-48C4-4A09-8EE6-65084B160653}"/>
            </a:ext>
          </a:extLst>
        </xdr:cNvPr>
        <xdr:cNvSpPr txBox="1"/>
      </xdr:nvSpPr>
      <xdr:spPr>
        <a:xfrm>
          <a:off x="20199427" y="1795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110608</xdr:rowOff>
    </xdr:from>
    <xdr:ext cx="469744" cy="259045"/>
    <xdr:sp macro="" textlink="">
      <xdr:nvSpPr>
        <xdr:cNvPr id="652" name="n_3mainValue【庁舎】&#10;一人当たり面積">
          <a:extLst>
            <a:ext uri="{FF2B5EF4-FFF2-40B4-BE49-F238E27FC236}">
              <a16:creationId xmlns:a16="http://schemas.microsoft.com/office/drawing/2014/main" id="{FF99315F-DEC0-4AD3-A99B-1AFE1FF4231A}"/>
            </a:ext>
          </a:extLst>
        </xdr:cNvPr>
        <xdr:cNvSpPr txBox="1"/>
      </xdr:nvSpPr>
      <xdr:spPr>
        <a:xfrm>
          <a:off x="19310427" y="1794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116552</xdr:rowOff>
    </xdr:from>
    <xdr:ext cx="469744" cy="259045"/>
    <xdr:sp macro="" textlink="">
      <xdr:nvSpPr>
        <xdr:cNvPr id="653" name="n_4mainValue【庁舎】&#10;一人当たり面積">
          <a:extLst>
            <a:ext uri="{FF2B5EF4-FFF2-40B4-BE49-F238E27FC236}">
              <a16:creationId xmlns:a16="http://schemas.microsoft.com/office/drawing/2014/main" id="{0BC3CF73-5514-497B-B274-14DCDCD81A78}"/>
            </a:ext>
          </a:extLst>
        </xdr:cNvPr>
        <xdr:cNvSpPr txBox="1"/>
      </xdr:nvSpPr>
      <xdr:spPr>
        <a:xfrm>
          <a:off x="18421427" y="17947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4" name="正方形/長方形 653">
          <a:extLst>
            <a:ext uri="{FF2B5EF4-FFF2-40B4-BE49-F238E27FC236}">
              <a16:creationId xmlns:a16="http://schemas.microsoft.com/office/drawing/2014/main" id="{C2E37AB2-3138-4ABD-A130-23CBB012704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5" name="正方形/長方形 654">
          <a:extLst>
            <a:ext uri="{FF2B5EF4-FFF2-40B4-BE49-F238E27FC236}">
              <a16:creationId xmlns:a16="http://schemas.microsoft.com/office/drawing/2014/main" id="{D23CEE54-CDE7-4C3D-809C-A32FE99A00B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6" name="テキスト ボックス 655">
          <a:extLst>
            <a:ext uri="{FF2B5EF4-FFF2-40B4-BE49-F238E27FC236}">
              <a16:creationId xmlns:a16="http://schemas.microsoft.com/office/drawing/2014/main" id="{2A97770E-BBF9-40B7-B2D4-EFDCCDE63DC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公共施設等総合管理計画において公共施設の保有施設量を４％削減するという目標を掲げ、施設の統廃合、複合化、多機能化、廃止などにより施設の再編を進めます。</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北海道大空町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6,963
6,945
343.66
11,404,159
11,208,264
185,160
5,069,611
15,712,725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mn-lt"/>
              <a:ea typeface="+mn-ea"/>
              <a:cs typeface="+mn-cs"/>
            </a:rPr>
            <a:t>　町内に空港が所在するため、航空業に係る固定資産税や航空燃料譲与税の収入があるものの、歳入に占める町税の割合は１割程度であり、人口が減少していく中、今後も地方交付税の依存度が高まる傾向にあ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126295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27045"/>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41222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7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126295</xdr:rowOff>
    </xdr:from>
    <xdr:to>
      <xdr:col>24</xdr:col>
      <xdr:colOff>12700</xdr:colOff>
      <xdr:row>35</xdr:row>
      <xdr:rowOff>126295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2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68439</xdr:rowOff>
    </xdr:from>
    <xdr:to>
      <xdr:col>23</xdr:col>
      <xdr:colOff>133350</xdr:colOff>
      <xdr:row>43</xdr:row>
      <xdr:rowOff>68439</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407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68439</xdr:rowOff>
    </xdr:from>
    <xdr:to>
      <xdr:col>19</xdr:col>
      <xdr:colOff>133350</xdr:colOff>
      <xdr:row>43</xdr:row>
      <xdr:rowOff>68439</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102605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3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68439</xdr:rowOff>
    </xdr:from>
    <xdr:to>
      <xdr:col>15</xdr:col>
      <xdr:colOff>82550</xdr:colOff>
      <xdr:row>43</xdr:row>
      <xdr:rowOff>81845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81845</xdr:rowOff>
    </xdr:from>
    <xdr:to>
      <xdr:col>11</xdr:col>
      <xdr:colOff>31750</xdr:colOff>
      <xdr:row>43</xdr:row>
      <xdr:rowOff>95250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45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129416</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17639</xdr:rowOff>
    </xdr:from>
    <xdr:to>
      <xdr:col>23</xdr:col>
      <xdr:colOff>184150</xdr:colOff>
      <xdr:row>43</xdr:row>
      <xdr:rowOff>119239</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161166</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6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17639</xdr:rowOff>
    </xdr:from>
    <xdr:to>
      <xdr:col>19</xdr:col>
      <xdr:colOff>184150</xdr:colOff>
      <xdr:row>43</xdr:row>
      <xdr:rowOff>119239</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104016</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47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17639</xdr:rowOff>
    </xdr:from>
    <xdr:to>
      <xdr:col>15</xdr:col>
      <xdr:colOff>133350</xdr:colOff>
      <xdr:row>43</xdr:row>
      <xdr:rowOff>119239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104016</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31045</xdr:rowOff>
    </xdr:from>
    <xdr:to>
      <xdr:col>11</xdr:col>
      <xdr:colOff>82550</xdr:colOff>
      <xdr:row>43</xdr:row>
      <xdr:rowOff>132645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117422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前年度より</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％改善したものの、依然９０％</a:t>
          </a:r>
          <a:r>
            <a:rPr kumimoji="1" lang="ja-JP" altLang="en-US" sz="1100">
              <a:solidFill>
                <a:schemeClr val="dk1"/>
              </a:solidFill>
              <a:effectLst/>
              <a:latin typeface="+mn-lt"/>
              <a:ea typeface="+mn-ea"/>
              <a:cs typeface="+mn-cs"/>
            </a:rPr>
            <a:t>近い比率で</a:t>
          </a:r>
          <a:r>
            <a:rPr kumimoji="1" lang="ja-JP" altLang="ja-JP" sz="1100">
              <a:solidFill>
                <a:schemeClr val="dk1"/>
              </a:solidFill>
              <a:effectLst/>
              <a:latin typeface="+mn-lt"/>
              <a:ea typeface="+mn-ea"/>
              <a:cs typeface="+mn-cs"/>
            </a:rPr>
            <a:t>高い状態である。</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前年度より人件費</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減少したものの公債費、物件費は増加した。歳出に占める公債費、人件費、物件費の比率が高く、依然として財政の硬直化が進んだ状態となっている。</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引き続き新たな町債発行の抑制や、経常経費の抑制に努める。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67</xdr:row>
      <xdr:rowOff>22098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67620"/>
          <a:ext cx="0" cy="1341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34544</xdr:rowOff>
    </xdr:from>
    <xdr:to>
      <xdr:col>23</xdr:col>
      <xdr:colOff>133350</xdr:colOff>
      <xdr:row>64</xdr:row>
      <xdr:rowOff>169672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1007344"/>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65549</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169672</xdr:rowOff>
    </xdr:from>
    <xdr:to>
      <xdr:col>19</xdr:col>
      <xdr:colOff>133350</xdr:colOff>
      <xdr:row>65</xdr:row>
      <xdr:rowOff>3048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114247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92456</xdr:rowOff>
    </xdr:from>
    <xdr:to>
      <xdr:col>19</xdr:col>
      <xdr:colOff>184150</xdr:colOff>
      <xdr:row>64</xdr:row>
      <xdr:rowOff>22606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32783</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62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114300</xdr:rowOff>
    </xdr:from>
    <xdr:to>
      <xdr:col>15</xdr:col>
      <xdr:colOff>82550</xdr:colOff>
      <xdr:row>65</xdr:row>
      <xdr:rowOff>3048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915650"/>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23131</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155448</xdr:rowOff>
    </xdr:from>
    <xdr:to>
      <xdr:col>11</xdr:col>
      <xdr:colOff>31750</xdr:colOff>
      <xdr:row>63</xdr:row>
      <xdr:rowOff>114300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785348"/>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117365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155194</xdr:rowOff>
    </xdr:from>
    <xdr:to>
      <xdr:col>23</xdr:col>
      <xdr:colOff>184150</xdr:colOff>
      <xdr:row>64</xdr:row>
      <xdr:rowOff>85344</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127271</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9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118872</xdr:rowOff>
    </xdr:from>
    <xdr:to>
      <xdr:col>19</xdr:col>
      <xdr:colOff>184150</xdr:colOff>
      <xdr:row>65</xdr:row>
      <xdr:rowOff>49022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33799</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17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123698</xdr:rowOff>
    </xdr:from>
    <xdr:to>
      <xdr:col>15</xdr:col>
      <xdr:colOff>133350</xdr:colOff>
      <xdr:row>65</xdr:row>
      <xdr:rowOff>53848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38625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18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63500</xdr:rowOff>
    </xdr:from>
    <xdr:to>
      <xdr:col>11</xdr:col>
      <xdr:colOff>82550</xdr:colOff>
      <xdr:row>63</xdr:row>
      <xdr:rowOff>165100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104648</xdr:rowOff>
    </xdr:from>
    <xdr:to>
      <xdr:col>7</xdr:col>
      <xdr:colOff>31750</xdr:colOff>
      <xdr:row>63</xdr:row>
      <xdr:rowOff>34798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19575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[407,593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平成１８年の合併以降、総合支所方式を採用しており、人件費や物件費は類似団体に比べ高い傾向にある。</a:t>
          </a:r>
          <a:endParaRPr lang="ja-JP" altLang="ja-JP" sz="1400">
            <a:effectLst/>
          </a:endParaRPr>
        </a:p>
        <a:p>
          <a:r>
            <a:rPr kumimoji="1" lang="ja-JP" altLang="ja-JP" sz="1100">
              <a:solidFill>
                <a:schemeClr val="dk1"/>
              </a:solidFill>
              <a:effectLst/>
              <a:latin typeface="+mn-lt"/>
              <a:ea typeface="+mn-ea"/>
              <a:cs typeface="+mn-cs"/>
            </a:rPr>
            <a:t>　人件費については、「定員適正化計画」により、職員の適正な配置や組織・機構の見直しを図り、職員給与費の削減に努める。物件費についても、引き続き経費節減に努める。</a:t>
          </a:r>
          <a:endParaRPr lang="ja-JP" altLang="ja-JP" sz="1400">
            <a:effectLst/>
          </a:endParaRPr>
        </a:p>
        <a:p>
          <a:r>
            <a:rPr kumimoji="1" lang="ja-JP" altLang="ja-JP" sz="1100">
              <a:solidFill>
                <a:schemeClr val="dk1"/>
              </a:solidFill>
              <a:effectLst/>
              <a:latin typeface="+mn-lt"/>
              <a:ea typeface="+mn-ea"/>
              <a:cs typeface="+mn-cs"/>
            </a:rPr>
            <a:t>　公共施設においても旧町村ごとに類似施設があるため、物件費を押し上げる要因になっている。老朽化が著しいものも多く、必要性等を考慮しながら効率的運用に努める。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62433</xdr:rowOff>
    </xdr:from>
    <xdr:to>
      <xdr:col>23</xdr:col>
      <xdr:colOff>133350</xdr:colOff>
      <xdr:row>88</xdr:row>
      <xdr:rowOff>9497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778433"/>
          <a:ext cx="0" cy="1318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153024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06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9497</xdr:rowOff>
    </xdr:from>
    <xdr:to>
      <xdr:col>24</xdr:col>
      <xdr:colOff>12700</xdr:colOff>
      <xdr:row>88</xdr:row>
      <xdr:rowOff>9497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09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148810</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2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62433</xdr:rowOff>
    </xdr:from>
    <xdr:to>
      <xdr:col>24</xdr:col>
      <xdr:colOff>12700</xdr:colOff>
      <xdr:row>80</xdr:row>
      <xdr:rowOff>62433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77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139395</xdr:rowOff>
    </xdr:from>
    <xdr:to>
      <xdr:col>23</xdr:col>
      <xdr:colOff>133350</xdr:colOff>
      <xdr:row>83</xdr:row>
      <xdr:rowOff>151671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4369745"/>
          <a:ext cx="838200" cy="1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80735</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3968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64208</xdr:rowOff>
    </xdr:from>
    <xdr:to>
      <xdr:col>23</xdr:col>
      <xdr:colOff>184150</xdr:colOff>
      <xdr:row>82</xdr:row>
      <xdr:rowOff>165808</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139395</xdr:rowOff>
    </xdr:from>
    <xdr:to>
      <xdr:col>19</xdr:col>
      <xdr:colOff>133350</xdr:colOff>
      <xdr:row>83</xdr:row>
      <xdr:rowOff>144573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3225800" y="14369745"/>
          <a:ext cx="889000" cy="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3195</xdr:rowOff>
    </xdr:from>
    <xdr:to>
      <xdr:col>19</xdr:col>
      <xdr:colOff>184150</xdr:colOff>
      <xdr:row>82</xdr:row>
      <xdr:rowOff>104795</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114972</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38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93444</xdr:rowOff>
    </xdr:from>
    <xdr:to>
      <xdr:col>15</xdr:col>
      <xdr:colOff>82550</xdr:colOff>
      <xdr:row>83</xdr:row>
      <xdr:rowOff>144573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4323794"/>
          <a:ext cx="889000" cy="5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150957</xdr:rowOff>
    </xdr:from>
    <xdr:to>
      <xdr:col>15</xdr:col>
      <xdr:colOff>133350</xdr:colOff>
      <xdr:row>82</xdr:row>
      <xdr:rowOff>81107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91284</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380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57528</xdr:rowOff>
    </xdr:from>
    <xdr:to>
      <xdr:col>11</xdr:col>
      <xdr:colOff>31750</xdr:colOff>
      <xdr:row>83</xdr:row>
      <xdr:rowOff>93444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1447800" y="14287878"/>
          <a:ext cx="889000" cy="3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136382</xdr:rowOff>
    </xdr:from>
    <xdr:to>
      <xdr:col>11</xdr:col>
      <xdr:colOff>82550</xdr:colOff>
      <xdr:row>82</xdr:row>
      <xdr:rowOff>66532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76709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379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110520</xdr:rowOff>
    </xdr:from>
    <xdr:to>
      <xdr:col>7</xdr:col>
      <xdr:colOff>31750</xdr:colOff>
      <xdr:row>82</xdr:row>
      <xdr:rowOff>40670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399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50847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37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100871</xdr:rowOff>
    </xdr:from>
    <xdr:to>
      <xdr:col>23</xdr:col>
      <xdr:colOff>184150</xdr:colOff>
      <xdr:row>84</xdr:row>
      <xdr:rowOff>31021</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433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72948</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430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88595</xdr:rowOff>
    </xdr:from>
    <xdr:to>
      <xdr:col>19</xdr:col>
      <xdr:colOff>184150</xdr:colOff>
      <xdr:row>84</xdr:row>
      <xdr:rowOff>18745</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431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3522</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4405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93773</xdr:rowOff>
    </xdr:from>
    <xdr:to>
      <xdr:col>15</xdr:col>
      <xdr:colOff>133350</xdr:colOff>
      <xdr:row>84</xdr:row>
      <xdr:rowOff>23923</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432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8700</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441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42644</xdr:rowOff>
    </xdr:from>
    <xdr:to>
      <xdr:col>11</xdr:col>
      <xdr:colOff>82550</xdr:colOff>
      <xdr:row>83</xdr:row>
      <xdr:rowOff>144244</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427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129021</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4359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6728</xdr:rowOff>
    </xdr:from>
    <xdr:to>
      <xdr:col>7</xdr:col>
      <xdr:colOff>31750</xdr:colOff>
      <xdr:row>83</xdr:row>
      <xdr:rowOff>108328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423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93105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432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類似団体に比べやや高い指数で推移しているが、「定員適正化計画」により、合併時の平成１８年度に比べ職員数は減少している。</a:t>
          </a:r>
          <a:endParaRPr lang="ja-JP" altLang="ja-JP" sz="1400">
            <a:effectLst/>
          </a:endParaRPr>
        </a:p>
        <a:p>
          <a:r>
            <a:rPr kumimoji="1" lang="ja-JP" altLang="ja-JP" sz="1100">
              <a:solidFill>
                <a:schemeClr val="dk1"/>
              </a:solidFill>
              <a:effectLst/>
              <a:latin typeface="+mn-lt"/>
              <a:ea typeface="+mn-ea"/>
              <a:cs typeface="+mn-cs"/>
            </a:rPr>
            <a:t>　効率的な執行体制を確立するため、今後も事務事業の見直しなど職員数の適正化に努める。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53339</xdr:rowOff>
    </xdr:from>
    <xdr:to>
      <xdr:col>81</xdr:col>
      <xdr:colOff>44450</xdr:colOff>
      <xdr:row>86</xdr:row>
      <xdr:rowOff>77470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179800" y="14798039"/>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69866</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471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53339</xdr:rowOff>
    </xdr:from>
    <xdr:to>
      <xdr:col>77</xdr:col>
      <xdr:colOff>44450</xdr:colOff>
      <xdr:row>86</xdr:row>
      <xdr:rowOff>53339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5290800" y="14798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37254</xdr:rowOff>
    </xdr:from>
    <xdr:to>
      <xdr:col>72</xdr:col>
      <xdr:colOff>203200</xdr:colOff>
      <xdr:row>86</xdr:row>
      <xdr:rowOff>53339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4401800" y="14781954"/>
          <a:ext cx="8890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37254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3512800" y="1472565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26670</xdr:rowOff>
    </xdr:from>
    <xdr:to>
      <xdr:col>81</xdr:col>
      <xdr:colOff>95250</xdr:colOff>
      <xdr:row>86</xdr:row>
      <xdr:rowOff>128270</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170197</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74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2539</xdr:rowOff>
    </xdr:from>
    <xdr:to>
      <xdr:col>77</xdr:col>
      <xdr:colOff>95250</xdr:colOff>
      <xdr:row>86</xdr:row>
      <xdr:rowOff>104139</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88916</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4833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2539</xdr:rowOff>
    </xdr:from>
    <xdr:to>
      <xdr:col>73</xdr:col>
      <xdr:colOff>44450</xdr:colOff>
      <xdr:row>86</xdr:row>
      <xdr:rowOff>104139</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88916</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157904</xdr:rowOff>
    </xdr:from>
    <xdr:to>
      <xdr:col>68</xdr:col>
      <xdr:colOff>203200</xdr:colOff>
      <xdr:row>86</xdr:row>
      <xdr:rowOff>88054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72831</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481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平成１８年の合併以降、総合支所方式による行政運営のため、類似団体に比べ職員数は多い状況にあったが、職員数について「定員適正化計画」による適正化を進めた結果、計画目標を達成している状況に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今後も行政サービスの提供とバランスをとりながら、適正な職員定数の確保に努める。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150526</xdr:rowOff>
    </xdr:from>
    <xdr:to>
      <xdr:col>81</xdr:col>
      <xdr:colOff>44450</xdr:colOff>
      <xdr:row>66</xdr:row>
      <xdr:rowOff>8350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094626"/>
          <a:ext cx="0" cy="1229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151877</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29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8350</xdr:rowOff>
    </xdr:from>
    <xdr:to>
      <xdr:col>81</xdr:col>
      <xdr:colOff>133350</xdr:colOff>
      <xdr:row>66</xdr:row>
      <xdr:rowOff>8350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32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65453</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983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150526</xdr:rowOff>
    </xdr:from>
    <xdr:to>
      <xdr:col>81</xdr:col>
      <xdr:colOff>133350</xdr:colOff>
      <xdr:row>58</xdr:row>
      <xdr:rowOff>150526</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0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100552</xdr:rowOff>
    </xdr:from>
    <xdr:to>
      <xdr:col>81</xdr:col>
      <xdr:colOff>44450</xdr:colOff>
      <xdr:row>63</xdr:row>
      <xdr:rowOff>34671</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179800" y="10730452"/>
          <a:ext cx="838200" cy="10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41673</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328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25146</xdr:rowOff>
    </xdr:from>
    <xdr:to>
      <xdr:col>81</xdr:col>
      <xdr:colOff>95250</xdr:colOff>
      <xdr:row>61</xdr:row>
      <xdr:rowOff>126746</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84265</xdr:rowOff>
    </xdr:from>
    <xdr:to>
      <xdr:col>77</xdr:col>
      <xdr:colOff>44450</xdr:colOff>
      <xdr:row>62</xdr:row>
      <xdr:rowOff>100552</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5290800" y="10714165"/>
          <a:ext cx="889000" cy="1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49276</xdr:rowOff>
    </xdr:from>
    <xdr:to>
      <xdr:col>77</xdr:col>
      <xdr:colOff>95250</xdr:colOff>
      <xdr:row>61</xdr:row>
      <xdr:rowOff>150876</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161053</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27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84265</xdr:rowOff>
    </xdr:from>
    <xdr:to>
      <xdr:col>72</xdr:col>
      <xdr:colOff>203200</xdr:colOff>
      <xdr:row>62</xdr:row>
      <xdr:rowOff>85471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4401800" y="10714165"/>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30575</xdr:rowOff>
    </xdr:from>
    <xdr:to>
      <xdr:col>73</xdr:col>
      <xdr:colOff>44450</xdr:colOff>
      <xdr:row>61</xdr:row>
      <xdr:rowOff>132175</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142352</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2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9461</xdr:rowOff>
    </xdr:from>
    <xdr:to>
      <xdr:col>68</xdr:col>
      <xdr:colOff>152400</xdr:colOff>
      <xdr:row>62</xdr:row>
      <xdr:rowOff>85471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3512800" y="10639361"/>
          <a:ext cx="889000" cy="7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20924</xdr:rowOff>
    </xdr:from>
    <xdr:to>
      <xdr:col>68</xdr:col>
      <xdr:colOff>203200</xdr:colOff>
      <xdr:row>61</xdr:row>
      <xdr:rowOff>122524</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132701</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24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5238</xdr:rowOff>
    </xdr:from>
    <xdr:to>
      <xdr:col>64</xdr:col>
      <xdr:colOff>152400</xdr:colOff>
      <xdr:row>61</xdr:row>
      <xdr:rowOff>106838</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117015</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23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155321</xdr:rowOff>
    </xdr:from>
    <xdr:to>
      <xdr:col>81</xdr:col>
      <xdr:colOff>95250</xdr:colOff>
      <xdr:row>63</xdr:row>
      <xdr:rowOff>85471</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78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127398</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757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49752</xdr:rowOff>
    </xdr:from>
    <xdr:to>
      <xdr:col>77</xdr:col>
      <xdr:colOff>95250</xdr:colOff>
      <xdr:row>62</xdr:row>
      <xdr:rowOff>151352</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67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136129</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0766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33465</xdr:rowOff>
    </xdr:from>
    <xdr:to>
      <xdr:col>73</xdr:col>
      <xdr:colOff>44450</xdr:colOff>
      <xdr:row>62</xdr:row>
      <xdr:rowOff>135065</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66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119842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0749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34671</xdr:rowOff>
    </xdr:from>
    <xdr:to>
      <xdr:col>68</xdr:col>
      <xdr:colOff>203200</xdr:colOff>
      <xdr:row>62</xdr:row>
      <xdr:rowOff>136271</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66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121048</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75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130111</xdr:rowOff>
    </xdr:from>
    <xdr:to>
      <xdr:col>64</xdr:col>
      <xdr:colOff>152400</xdr:colOff>
      <xdr:row>62</xdr:row>
      <xdr:rowOff>60261</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5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45038</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67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の平均数値を上回っており、中期的な財政推計の中で、住民生活とのバランスを図りながら引き続き新規地方債発行を抑制し、公債費の圧縮により他の行政サービスの充実へ転換できるよう健全化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23622</xdr:rowOff>
    </xdr:from>
    <xdr:to>
      <xdr:col>81</xdr:col>
      <xdr:colOff>44450</xdr:colOff>
      <xdr:row>43</xdr:row>
      <xdr:rowOff>167640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flipV="1">
          <a:off x="17018000" y="6367272"/>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139717</xdr:rowOff>
    </xdr:from>
    <xdr:ext cx="762000" cy="259045"/>
    <xdr:sp macro="" textlink="">
      <xdr:nvSpPr>
        <xdr:cNvPr id="366" name="公債費負担の状況最小値テキスト">
          <a:extLst>
            <a:ext uri="{FF2B5EF4-FFF2-40B4-BE49-F238E27FC236}">
              <a16:creationId xmlns:a16="http://schemas.microsoft.com/office/drawing/2014/main" id="{00000000-0008-0000-0300-00006E010000}"/>
            </a:ext>
          </a:extLst>
        </xdr:cNvPr>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167640</xdr:rowOff>
    </xdr:from>
    <xdr:to>
      <xdr:col>81</xdr:col>
      <xdr:colOff>133350</xdr:colOff>
      <xdr:row>43</xdr:row>
      <xdr:rowOff>167640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109999</xdr:rowOff>
    </xdr:from>
    <xdr:ext cx="762000" cy="259045"/>
    <xdr:sp macro="" textlink="">
      <xdr:nvSpPr>
        <xdr:cNvPr id="368" name="公債費負担の状況最大値テキスト">
          <a:extLst>
            <a:ext uri="{FF2B5EF4-FFF2-40B4-BE49-F238E27FC236}">
              <a16:creationId xmlns:a16="http://schemas.microsoft.com/office/drawing/2014/main" id="{00000000-0008-0000-0300-000070010000}"/>
            </a:ext>
          </a:extLst>
        </xdr:cNvPr>
        <xdr:cNvSpPr txBox="1"/>
      </xdr:nvSpPr>
      <xdr:spPr>
        <a:xfrm>
          <a:off x="171069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23622</xdr:rowOff>
    </xdr:from>
    <xdr:to>
      <xdr:col>81</xdr:col>
      <xdr:colOff>133350</xdr:colOff>
      <xdr:row>37</xdr:row>
      <xdr:rowOff>23622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636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44704</xdr:rowOff>
    </xdr:from>
    <xdr:to>
      <xdr:col>81</xdr:col>
      <xdr:colOff>44450</xdr:colOff>
      <xdr:row>42</xdr:row>
      <xdr:rowOff>49530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179800" y="724560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109491</xdr:rowOff>
    </xdr:from>
    <xdr:ext cx="762000" cy="259045"/>
    <xdr:sp macro="" textlink="">
      <xdr:nvSpPr>
        <xdr:cNvPr id="371" name="公債費負担の状況平均値テキスト">
          <a:extLst>
            <a:ext uri="{FF2B5EF4-FFF2-40B4-BE49-F238E27FC236}">
              <a16:creationId xmlns:a16="http://schemas.microsoft.com/office/drawing/2014/main" id="{00000000-0008-0000-0300-000073010000}"/>
            </a:ext>
          </a:extLst>
        </xdr:cNvPr>
        <xdr:cNvSpPr txBox="1"/>
      </xdr:nvSpPr>
      <xdr:spPr>
        <a:xfrm>
          <a:off x="17106900" y="696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92964</xdr:rowOff>
    </xdr:from>
    <xdr:to>
      <xdr:col>81</xdr:col>
      <xdr:colOff>95250</xdr:colOff>
      <xdr:row>42</xdr:row>
      <xdr:rowOff>23114</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967200" y="712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44704</xdr:rowOff>
    </xdr:from>
    <xdr:to>
      <xdr:col>77</xdr:col>
      <xdr:colOff>44450</xdr:colOff>
      <xdr:row>42</xdr:row>
      <xdr:rowOff>59182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5290800" y="724560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18813</xdr:rowOff>
    </xdr:from>
    <xdr:ext cx="7366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39878</xdr:rowOff>
    </xdr:from>
    <xdr:to>
      <xdr:col>72</xdr:col>
      <xdr:colOff>203200</xdr:colOff>
      <xdr:row>42</xdr:row>
      <xdr:rowOff>59182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4401800" y="724077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18813</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4909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39878</xdr:rowOff>
    </xdr:from>
    <xdr:to>
      <xdr:col>68</xdr:col>
      <xdr:colOff>152400</xdr:colOff>
      <xdr:row>42</xdr:row>
      <xdr:rowOff>54356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3512800" y="724077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170180</xdr:rowOff>
    </xdr:from>
    <xdr:to>
      <xdr:col>81</xdr:col>
      <xdr:colOff>95250</xdr:colOff>
      <xdr:row>42</xdr:row>
      <xdr:rowOff>100330</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9672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142257</xdr:rowOff>
    </xdr:from>
    <xdr:ext cx="762000" cy="259045"/>
    <xdr:sp macro="" textlink="">
      <xdr:nvSpPr>
        <xdr:cNvPr id="390" name="公債費負担の状況該当値テキスト">
          <a:extLst>
            <a:ext uri="{FF2B5EF4-FFF2-40B4-BE49-F238E27FC236}">
              <a16:creationId xmlns:a16="http://schemas.microsoft.com/office/drawing/2014/main" id="{00000000-0008-0000-0300-000086010000}"/>
            </a:ext>
          </a:extLst>
        </xdr:cNvPr>
        <xdr:cNvSpPr txBox="1"/>
      </xdr:nvSpPr>
      <xdr:spPr>
        <a:xfrm>
          <a:off x="17106900" y="717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165354</xdr:rowOff>
    </xdr:from>
    <xdr:to>
      <xdr:col>77</xdr:col>
      <xdr:colOff>95250</xdr:colOff>
      <xdr:row>42</xdr:row>
      <xdr:rowOff>95504</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129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80281</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7281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8382</xdr:rowOff>
    </xdr:from>
    <xdr:to>
      <xdr:col>73</xdr:col>
      <xdr:colOff>44450</xdr:colOff>
      <xdr:row>42</xdr:row>
      <xdr:rowOff>109982</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52400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94759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729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160528</xdr:rowOff>
    </xdr:from>
    <xdr:to>
      <xdr:col>68</xdr:col>
      <xdr:colOff>203200</xdr:colOff>
      <xdr:row>42</xdr:row>
      <xdr:rowOff>90678</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4351000" y="71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75455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27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3556</xdr:rowOff>
    </xdr:from>
    <xdr:to>
      <xdr:col>64</xdr:col>
      <xdr:colOff>152400</xdr:colOff>
      <xdr:row>42</xdr:row>
      <xdr:rowOff>105156</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3462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89933</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a:extLst>
            <a:ext uri="{FF2B5EF4-FFF2-40B4-BE49-F238E27FC236}">
              <a16:creationId xmlns:a16="http://schemas.microsoft.com/office/drawing/2014/main" id="{00000000-0008-0000-0300-00008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将来負担比率は算出されていないが、地方債残高は類似団体平均と比較し高めであることや、地方交付税</a:t>
          </a:r>
          <a:r>
            <a:rPr kumimoji="1" lang="ja-JP" altLang="en-US" sz="1100">
              <a:solidFill>
                <a:schemeClr val="dk1"/>
              </a:solidFill>
              <a:effectLst/>
              <a:latin typeface="+mn-lt"/>
              <a:ea typeface="+mn-ea"/>
              <a:cs typeface="+mn-cs"/>
            </a:rPr>
            <a:t>の増加は見込めないことから</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地方債の発行は慎重に行う必要がある。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後世への負担を増加させないように新規事業の実施には十分な検討を行い財政の健全化に努める。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127000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7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99077</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87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127000</xdr:rowOff>
    </xdr:from>
    <xdr:to>
      <xdr:col>81</xdr:col>
      <xdr:colOff>133350</xdr:colOff>
      <xdr:row>22</xdr:row>
      <xdr:rowOff>127000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389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2" name="将来負担の状況平均値テキスト">
          <a:extLst>
            <a:ext uri="{FF2B5EF4-FFF2-40B4-BE49-F238E27FC236}">
              <a16:creationId xmlns:a16="http://schemas.microsoft.com/office/drawing/2014/main" id="{00000000-0008-0000-0300-0000B0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3" name="フローチャート: 判断 432">
          <a:extLst>
            <a:ext uri="{FF2B5EF4-FFF2-40B4-BE49-F238E27FC236}">
              <a16:creationId xmlns:a16="http://schemas.microsoft.com/office/drawing/2014/main" id="{00000000-0008-0000-0300-0000B1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北海道大空町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6,963
6,945
343.66
11,404,159
11,208,264
185,160
5,069,611
15,712,725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平成１８年度に「大空町定員適正化計画」を策定し、職員数の適正化に取り組んでいる。合併後、新規採用の抑制や組織の見直しを実施するなどして、職員数はほぼ計画目標どおり進んで</a:t>
          </a:r>
          <a:r>
            <a:rPr kumimoji="1" lang="ja-JP" altLang="en-US" sz="1100">
              <a:solidFill>
                <a:schemeClr val="dk1"/>
              </a:solidFill>
              <a:effectLst/>
              <a:latin typeface="+mn-lt"/>
              <a:ea typeface="+mn-ea"/>
              <a:cs typeface="+mn-cs"/>
            </a:rPr>
            <a:t>いることから</a:t>
          </a:r>
          <a:r>
            <a:rPr kumimoji="1" lang="ja-JP" altLang="ja-JP" sz="1100">
              <a:solidFill>
                <a:schemeClr val="dk1"/>
              </a:solidFill>
              <a:effectLst/>
              <a:latin typeface="+mn-lt"/>
              <a:ea typeface="+mn-ea"/>
              <a:cs typeface="+mn-cs"/>
            </a:rPr>
            <a:t>、類似団体等</a:t>
          </a:r>
          <a:r>
            <a:rPr kumimoji="1" lang="ja-JP" altLang="en-US" sz="1100">
              <a:solidFill>
                <a:schemeClr val="dk1"/>
              </a:solidFill>
              <a:effectLst/>
              <a:latin typeface="+mn-lt"/>
              <a:ea typeface="+mn-ea"/>
              <a:cs typeface="+mn-cs"/>
            </a:rPr>
            <a:t>より低い</a:t>
          </a:r>
          <a:r>
            <a:rPr kumimoji="1" lang="ja-JP" altLang="ja-JP" sz="1100">
              <a:solidFill>
                <a:schemeClr val="dk1"/>
              </a:solidFill>
              <a:effectLst/>
              <a:latin typeface="+mn-lt"/>
              <a:ea typeface="+mn-ea"/>
              <a:cs typeface="+mn-cs"/>
            </a:rPr>
            <a:t>割合となっ</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今後も行政サービスの質との兼ね合いを考慮しながら適正な職員数確保に努めていかなければならない。</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402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40132</xdr:rowOff>
    </xdr:from>
    <xdr:to>
      <xdr:col>24</xdr:col>
      <xdr:colOff>25400</xdr:colOff>
      <xdr:row>37</xdr:row>
      <xdr:rowOff>10414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12332"/>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37</xdr:row>
      <xdr:rowOff>10414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992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85852</xdr:rowOff>
    </xdr:from>
    <xdr:to>
      <xdr:col>15</xdr:col>
      <xdr:colOff>98425</xdr:colOff>
      <xdr:row>36</xdr:row>
      <xdr:rowOff>127000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580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17272</xdr:rowOff>
    </xdr:from>
    <xdr:to>
      <xdr:col>11</xdr:col>
      <xdr:colOff>9525</xdr:colOff>
      <xdr:row>36</xdr:row>
      <xdr:rowOff>85852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894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9415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160782</xdr:rowOff>
    </xdr:from>
    <xdr:to>
      <xdr:col>24</xdr:col>
      <xdr:colOff>76200</xdr:colOff>
      <xdr:row>36</xdr:row>
      <xdr:rowOff>90932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5859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131064</xdr:rowOff>
    </xdr:from>
    <xdr:to>
      <xdr:col>20</xdr:col>
      <xdr:colOff>38100</xdr:colOff>
      <xdr:row>37</xdr:row>
      <xdr:rowOff>61214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45991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76200</xdr:rowOff>
    </xdr:from>
    <xdr:to>
      <xdr:col>15</xdr:col>
      <xdr:colOff>149225</xdr:colOff>
      <xdr:row>37</xdr:row>
      <xdr:rowOff>6350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35052</xdr:rowOff>
    </xdr:from>
    <xdr:to>
      <xdr:col>11</xdr:col>
      <xdr:colOff>60325</xdr:colOff>
      <xdr:row>36</xdr:row>
      <xdr:rowOff>136652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146829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137922</xdr:rowOff>
    </xdr:from>
    <xdr:to>
      <xdr:col>6</xdr:col>
      <xdr:colOff>171450</xdr:colOff>
      <xdr:row>36</xdr:row>
      <xdr:rowOff>68072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78249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前年度より減額となったものの、依然高い比率となっている。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理由として、行政改革により職員人件費から委託料へシフトしていること、また、合併前の両地区に類似の公共施設があるため、維持管理や修繕費など物件費の割合を高める要因となっていることから類似団体等と比較して高い割合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今後も引き続き経費節減に努めていく。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43724</xdr:rowOff>
    </xdr:from>
    <xdr:to>
      <xdr:col>82</xdr:col>
      <xdr:colOff>107950</xdr:colOff>
      <xdr:row>20</xdr:row>
      <xdr:rowOff>130266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25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130101</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43724</xdr:rowOff>
    </xdr:from>
    <xdr:to>
      <xdr:col>82</xdr:col>
      <xdr:colOff>196850</xdr:colOff>
      <xdr:row>13</xdr:row>
      <xdr:rowOff>43724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87812</xdr:rowOff>
    </xdr:from>
    <xdr:to>
      <xdr:col>82</xdr:col>
      <xdr:colOff>107950</xdr:colOff>
      <xdr:row>18</xdr:row>
      <xdr:rowOff>113937</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173912"/>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71500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471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54973</xdr:rowOff>
    </xdr:from>
    <xdr:to>
      <xdr:col>82</xdr:col>
      <xdr:colOff>158750</xdr:colOff>
      <xdr:row>15</xdr:row>
      <xdr:rowOff>156573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113937</xdr:rowOff>
    </xdr:from>
    <xdr:to>
      <xdr:col>78</xdr:col>
      <xdr:colOff>69850</xdr:colOff>
      <xdr:row>19</xdr:row>
      <xdr:rowOff>33927</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200037"/>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27214</xdr:rowOff>
    </xdr:from>
    <xdr:to>
      <xdr:col>78</xdr:col>
      <xdr:colOff>120650</xdr:colOff>
      <xdr:row>16</xdr:row>
      <xdr:rowOff>128814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138991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107406</xdr:rowOff>
    </xdr:from>
    <xdr:to>
      <xdr:col>73</xdr:col>
      <xdr:colOff>180975</xdr:colOff>
      <xdr:row>19</xdr:row>
      <xdr:rowOff>33927</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19350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55154</xdr:rowOff>
    </xdr:from>
    <xdr:to>
      <xdr:col>69</xdr:col>
      <xdr:colOff>92075</xdr:colOff>
      <xdr:row>18</xdr:row>
      <xdr:rowOff>107406</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14125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93271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49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107224</xdr:rowOff>
    </xdr:from>
    <xdr:to>
      <xdr:col>65</xdr:col>
      <xdr:colOff>53975</xdr:colOff>
      <xdr:row>16</xdr:row>
      <xdr:rowOff>37374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7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47551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447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37012</xdr:rowOff>
    </xdr:from>
    <xdr:to>
      <xdr:col>82</xdr:col>
      <xdr:colOff>158750</xdr:colOff>
      <xdr:row>18</xdr:row>
      <xdr:rowOff>138612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12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9089</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09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63137</xdr:rowOff>
    </xdr:from>
    <xdr:to>
      <xdr:col>78</xdr:col>
      <xdr:colOff>120650</xdr:colOff>
      <xdr:row>18</xdr:row>
      <xdr:rowOff>164737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14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149514</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235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154577</xdr:rowOff>
    </xdr:from>
    <xdr:to>
      <xdr:col>74</xdr:col>
      <xdr:colOff>31750</xdr:colOff>
      <xdr:row>19</xdr:row>
      <xdr:rowOff>84727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24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69504</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327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56606</xdr:rowOff>
    </xdr:from>
    <xdr:to>
      <xdr:col>69</xdr:col>
      <xdr:colOff>142875</xdr:colOff>
      <xdr:row>18</xdr:row>
      <xdr:rowOff>158206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14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142983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229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4354</xdr:rowOff>
    </xdr:from>
    <xdr:to>
      <xdr:col>65</xdr:col>
      <xdr:colOff>53975</xdr:colOff>
      <xdr:row>18</xdr:row>
      <xdr:rowOff>105954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09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90731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17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公債費や他の費目の割合が高いため、相対的に扶助費の割合は類似団体等と比較して低くなっているが、各種医療費の助成対象の拡大、上乗せ給付や現物給付化を行うなど福祉の充実に力を注いでいるところで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61</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043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69850</xdr:rowOff>
    </xdr:from>
    <xdr:to>
      <xdr:col>24</xdr:col>
      <xdr:colOff>25400</xdr:colOff>
      <xdr:row>52</xdr:row>
      <xdr:rowOff>88900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89852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143527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01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69850</xdr:rowOff>
    </xdr:from>
    <xdr:to>
      <xdr:col>19</xdr:col>
      <xdr:colOff>187325</xdr:colOff>
      <xdr:row>52</xdr:row>
      <xdr:rowOff>165100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89852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162577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165100</xdr:rowOff>
    </xdr:from>
    <xdr:to>
      <xdr:col>15</xdr:col>
      <xdr:colOff>98425</xdr:colOff>
      <xdr:row>53</xdr:row>
      <xdr:rowOff>12700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080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57150</xdr:rowOff>
    </xdr:from>
    <xdr:to>
      <xdr:col>15</xdr:col>
      <xdr:colOff>149225</xdr:colOff>
      <xdr:row>55</xdr:row>
      <xdr:rowOff>158750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165100</xdr:rowOff>
    </xdr:from>
    <xdr:to>
      <xdr:col>11</xdr:col>
      <xdr:colOff>9525</xdr:colOff>
      <xdr:row>53</xdr:row>
      <xdr:rowOff>12700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080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38100</xdr:rowOff>
    </xdr:from>
    <xdr:to>
      <xdr:col>24</xdr:col>
      <xdr:colOff>76200</xdr:colOff>
      <xdr:row>52</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8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118127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19050</xdr:rowOff>
    </xdr:from>
    <xdr:to>
      <xdr:col>20</xdr:col>
      <xdr:colOff>38100</xdr:colOff>
      <xdr:row>52</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893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50</xdr:row>
      <xdr:rowOff>130827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870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114300</xdr:rowOff>
    </xdr:from>
    <xdr:to>
      <xdr:col>15</xdr:col>
      <xdr:colOff>149225</xdr:colOff>
      <xdr:row>53</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54627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133350</xdr:rowOff>
    </xdr:from>
    <xdr:to>
      <xdr:col>11</xdr:col>
      <xdr:colOff>60325</xdr:colOff>
      <xdr:row>53</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73677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114300</xdr:rowOff>
    </xdr:from>
    <xdr:to>
      <xdr:col>6</xdr:col>
      <xdr:colOff>171450</xdr:colOff>
      <xdr:row>53</xdr:row>
      <xdr:rowOff>44450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54627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その他内訳は、類似団体等と比較して低い割合となっている。</a:t>
          </a:r>
          <a:endParaRPr lang="ja-JP" altLang="ja-JP" sz="1400">
            <a:effectLst/>
          </a:endParaRPr>
        </a:p>
        <a:p>
          <a:r>
            <a:rPr kumimoji="1" lang="ja-JP" altLang="ja-JP" sz="1100">
              <a:solidFill>
                <a:schemeClr val="dk1"/>
              </a:solidFill>
              <a:effectLst/>
              <a:latin typeface="+mn-lt"/>
              <a:ea typeface="+mn-ea"/>
              <a:cs typeface="+mn-cs"/>
            </a:rPr>
            <a:t>　公共施設の老朽化による施設更新の時期が一度に重ならないよう、計画的な維持補修を行う必要がある。</a:t>
          </a:r>
          <a:endParaRPr lang="ja-JP" altLang="ja-JP" sz="1400">
            <a:effectLst/>
          </a:endParaRPr>
        </a:p>
        <a:p>
          <a:r>
            <a:rPr kumimoji="1" lang="ja-JP" altLang="ja-JP" sz="1100">
              <a:solidFill>
                <a:schemeClr val="dk1"/>
              </a:solidFill>
              <a:effectLst/>
              <a:latin typeface="+mn-lt"/>
              <a:ea typeface="+mn-ea"/>
              <a:cs typeface="+mn-cs"/>
            </a:rPr>
            <a:t>　繰出金に関しては水道事業、下水道事業ともに経営の健全化を図り、公営企業会計への適正な繰出に努める必要がある。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157480</xdr:rowOff>
    </xdr:from>
    <xdr:to>
      <xdr:col>82</xdr:col>
      <xdr:colOff>107950</xdr:colOff>
      <xdr:row>60</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072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72407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157480</xdr:rowOff>
    </xdr:from>
    <xdr:to>
      <xdr:col>82</xdr:col>
      <xdr:colOff>196850</xdr:colOff>
      <xdr:row>52</xdr:row>
      <xdr:rowOff>157480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54610</xdr:rowOff>
    </xdr:from>
    <xdr:to>
      <xdr:col>82</xdr:col>
      <xdr:colOff>107950</xdr:colOff>
      <xdr:row>55</xdr:row>
      <xdr:rowOff>77470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4843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120667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50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69850</xdr:rowOff>
    </xdr:from>
    <xdr:to>
      <xdr:col>78</xdr:col>
      <xdr:colOff>69850</xdr:colOff>
      <xdr:row>55</xdr:row>
      <xdr:rowOff>77470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499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156210</xdr:rowOff>
    </xdr:from>
    <xdr:to>
      <xdr:col>78</xdr:col>
      <xdr:colOff>120650</xdr:colOff>
      <xdr:row>56</xdr:row>
      <xdr:rowOff>86360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71137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31750</xdr:rowOff>
    </xdr:from>
    <xdr:to>
      <xdr:col>73</xdr:col>
      <xdr:colOff>180975</xdr:colOff>
      <xdr:row>55</xdr:row>
      <xdr:rowOff>69850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163830</xdr:rowOff>
    </xdr:from>
    <xdr:to>
      <xdr:col>74</xdr:col>
      <xdr:colOff>31750</xdr:colOff>
      <xdr:row>56</xdr:row>
      <xdr:rowOff>93980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78757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31750</xdr:rowOff>
    </xdr:from>
    <xdr:to>
      <xdr:col>69</xdr:col>
      <xdr:colOff>92075</xdr:colOff>
      <xdr:row>55</xdr:row>
      <xdr:rowOff>54610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461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63517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33037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3810</xdr:rowOff>
    </xdr:from>
    <xdr:to>
      <xdr:col>82</xdr:col>
      <xdr:colOff>158750</xdr:colOff>
      <xdr:row>55</xdr:row>
      <xdr:rowOff>105410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20337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26670</xdr:rowOff>
    </xdr:from>
    <xdr:to>
      <xdr:col>78</xdr:col>
      <xdr:colOff>120650</xdr:colOff>
      <xdr:row>55</xdr:row>
      <xdr:rowOff>128270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19050</xdr:rowOff>
    </xdr:from>
    <xdr:to>
      <xdr:col>74</xdr:col>
      <xdr:colOff>31750</xdr:colOff>
      <xdr:row>55</xdr:row>
      <xdr:rowOff>120650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130827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152400</xdr:rowOff>
    </xdr:from>
    <xdr:to>
      <xdr:col>69</xdr:col>
      <xdr:colOff>142875</xdr:colOff>
      <xdr:row>55</xdr:row>
      <xdr:rowOff>82550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92727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3810</xdr:rowOff>
    </xdr:from>
    <xdr:to>
      <xdr:col>65</xdr:col>
      <xdr:colOff>53975</xdr:colOff>
      <xdr:row>55</xdr:row>
      <xdr:rowOff>105410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115587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各種団体への補助金については、「補助金等見直しに関する指針」により、原則事業費補助としている。また、真に町民の利益に役立つ活動を支援する仕組みをつくるために３年ごとに見直しを行い、限られた財源の公平・公正な活用に努めており、類似団体等と比較して低い割合となってい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39</xdr:row>
      <xdr:rowOff>124714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23712"/>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96791</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78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124714</xdr:rowOff>
    </xdr:from>
    <xdr:to>
      <xdr:col>82</xdr:col>
      <xdr:colOff>196850</xdr:colOff>
      <xdr:row>39</xdr:row>
      <xdr:rowOff>124714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35560</xdr:rowOff>
    </xdr:from>
    <xdr:to>
      <xdr:col>82</xdr:col>
      <xdr:colOff>107950</xdr:colOff>
      <xdr:row>36</xdr:row>
      <xdr:rowOff>67564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20776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49276</xdr:rowOff>
    </xdr:from>
    <xdr:to>
      <xdr:col>78</xdr:col>
      <xdr:colOff>69850</xdr:colOff>
      <xdr:row>36</xdr:row>
      <xdr:rowOff>67564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2214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xdr:rowOff>
    </xdr:from>
    <xdr:to>
      <xdr:col>73</xdr:col>
      <xdr:colOff>180975</xdr:colOff>
      <xdr:row>36</xdr:row>
      <xdr:rowOff>49276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1803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xdr:rowOff>
    </xdr:from>
    <xdr:to>
      <xdr:col>69</xdr:col>
      <xdr:colOff>92075</xdr:colOff>
      <xdr:row>36</xdr:row>
      <xdr:rowOff>12700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1803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55135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1287</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xdr:rowOff>
    </xdr:from>
    <xdr:to>
      <xdr:col>78</xdr:col>
      <xdr:colOff>120650</xdr:colOff>
      <xdr:row>36</xdr:row>
      <xdr:rowOff>118364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128541</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169926</xdr:rowOff>
    </xdr:from>
    <xdr:to>
      <xdr:col>74</xdr:col>
      <xdr:colOff>31750</xdr:colOff>
      <xdr:row>36</xdr:row>
      <xdr:rowOff>100076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110253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128778</xdr:rowOff>
    </xdr:from>
    <xdr:to>
      <xdr:col>69</xdr:col>
      <xdr:colOff>142875</xdr:colOff>
      <xdr:row>36</xdr:row>
      <xdr:rowOff>58928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69105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北海道平均や類似団体に比較して高い割合となって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、償還額を上回る地方債の新規発行はしない方針とし比率抑制に努め</a:t>
          </a:r>
          <a:r>
            <a:rPr kumimoji="1" lang="ja-JP" altLang="en-US" sz="1100">
              <a:solidFill>
                <a:schemeClr val="dk1"/>
              </a:solidFill>
              <a:effectLst/>
              <a:latin typeface="+mn-lt"/>
              <a:ea typeface="+mn-ea"/>
              <a:cs typeface="+mn-cs"/>
            </a:rPr>
            <a:t>ているところだが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令和２年度は大型建設事業が重なったことから</a:t>
          </a:r>
          <a:r>
            <a:rPr kumimoji="1" lang="ja-JP" altLang="ja-JP" sz="1100">
              <a:solidFill>
                <a:schemeClr val="dk1"/>
              </a:solidFill>
              <a:effectLst/>
              <a:latin typeface="+mn-lt"/>
              <a:ea typeface="+mn-ea"/>
              <a:cs typeface="+mn-cs"/>
            </a:rPr>
            <a:t>地方債残高は</a:t>
          </a:r>
          <a:r>
            <a:rPr kumimoji="1" lang="ja-JP" altLang="en-US" sz="1100">
              <a:solidFill>
                <a:schemeClr val="dk1"/>
              </a:solidFill>
              <a:effectLst/>
              <a:latin typeface="+mn-lt"/>
              <a:ea typeface="+mn-ea"/>
              <a:cs typeface="+mn-cs"/>
            </a:rPr>
            <a:t>増加した</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120142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585700"/>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92219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120142</xdr:rowOff>
    </xdr:from>
    <xdr:to>
      <xdr:col>24</xdr:col>
      <xdr:colOff>114300</xdr:colOff>
      <xdr:row>81</xdr:row>
      <xdr:rowOff>120142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156718</xdr:rowOff>
    </xdr:from>
    <xdr:to>
      <xdr:col>24</xdr:col>
      <xdr:colOff>25400</xdr:colOff>
      <xdr:row>80</xdr:row>
      <xdr:rowOff>58420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70126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33290</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152146</xdr:rowOff>
    </xdr:from>
    <xdr:to>
      <xdr:col>19</xdr:col>
      <xdr:colOff>187325</xdr:colOff>
      <xdr:row>79</xdr:row>
      <xdr:rowOff>156718</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098800" y="136966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128540</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101854</xdr:rowOff>
    </xdr:from>
    <xdr:to>
      <xdr:col>15</xdr:col>
      <xdr:colOff>98425</xdr:colOff>
      <xdr:row>79</xdr:row>
      <xdr:rowOff>152146</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36464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30480</xdr:rowOff>
    </xdr:from>
    <xdr:to>
      <xdr:col>15</xdr:col>
      <xdr:colOff>149225</xdr:colOff>
      <xdr:row>78</xdr:row>
      <xdr:rowOff>132080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142257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69850</xdr:rowOff>
    </xdr:from>
    <xdr:to>
      <xdr:col>11</xdr:col>
      <xdr:colOff>9525</xdr:colOff>
      <xdr:row>79</xdr:row>
      <xdr:rowOff>101854</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6144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21337</xdr:rowOff>
    </xdr:from>
    <xdr:to>
      <xdr:col>11</xdr:col>
      <xdr:colOff>60325</xdr:colOff>
      <xdr:row>78</xdr:row>
      <xdr:rowOff>122937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133114</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110253</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7620</xdr:rowOff>
    </xdr:from>
    <xdr:to>
      <xdr:col>24</xdr:col>
      <xdr:colOff>76200</xdr:colOff>
      <xdr:row>80</xdr:row>
      <xdr:rowOff>109220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151147</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105918</xdr:rowOff>
    </xdr:from>
    <xdr:to>
      <xdr:col>20</xdr:col>
      <xdr:colOff>38100</xdr:colOff>
      <xdr:row>80</xdr:row>
      <xdr:rowOff>36068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20845</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3736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101346</xdr:rowOff>
    </xdr:from>
    <xdr:to>
      <xdr:col>15</xdr:col>
      <xdr:colOff>149225</xdr:colOff>
      <xdr:row>80</xdr:row>
      <xdr:rowOff>31496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16273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73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51054</xdr:rowOff>
    </xdr:from>
    <xdr:to>
      <xdr:col>11</xdr:col>
      <xdr:colOff>60325</xdr:colOff>
      <xdr:row>79</xdr:row>
      <xdr:rowOff>152654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137431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19050</xdr:rowOff>
    </xdr:from>
    <xdr:to>
      <xdr:col>6</xdr:col>
      <xdr:colOff>171450</xdr:colOff>
      <xdr:row>79</xdr:row>
      <xdr:rowOff>120650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105427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人件費、扶助費、補助費等、その他の項目が類似団体の平均を下回っていること、公債費以外の比率は、類似団体の平均を下回っている。</a:t>
          </a:r>
          <a:endParaRPr lang="ja-JP" altLang="ja-JP" sz="1400">
            <a:effectLst/>
          </a:endParaRPr>
        </a:p>
        <a:p>
          <a:r>
            <a:rPr kumimoji="1" lang="ja-JP" altLang="ja-JP" sz="1100">
              <a:solidFill>
                <a:schemeClr val="dk1"/>
              </a:solidFill>
              <a:effectLst/>
              <a:latin typeface="+mn-lt"/>
              <a:ea typeface="+mn-ea"/>
              <a:cs typeface="+mn-cs"/>
            </a:rPr>
            <a:t>　経常収支比率は経常的な収入である普通交付税の額にも影響されるが、適正に財源を確保する一方、地方債の新規発行の抑制に努め、公債費等の割合が高くならないように努めていく。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88900</xdr:rowOff>
    </xdr:from>
    <xdr:to>
      <xdr:col>82</xdr:col>
      <xdr:colOff>107950</xdr:colOff>
      <xdr:row>80</xdr:row>
      <xdr:rowOff>85089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604750"/>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57166</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85089</xdr:rowOff>
    </xdr:from>
    <xdr:to>
      <xdr:col>82</xdr:col>
      <xdr:colOff>196850</xdr:colOff>
      <xdr:row>80</xdr:row>
      <xdr:rowOff>85089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3827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88900</xdr:rowOff>
    </xdr:from>
    <xdr:to>
      <xdr:col>82</xdr:col>
      <xdr:colOff>196850</xdr:colOff>
      <xdr:row>73</xdr:row>
      <xdr:rowOff>88900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161289</xdr:rowOff>
    </xdr:from>
    <xdr:to>
      <xdr:col>82</xdr:col>
      <xdr:colOff>107950</xdr:colOff>
      <xdr:row>76</xdr:row>
      <xdr:rowOff>157480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020039"/>
          <a:ext cx="8382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105427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13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157480</xdr:rowOff>
    </xdr:from>
    <xdr:to>
      <xdr:col>78</xdr:col>
      <xdr:colOff>69850</xdr:colOff>
      <xdr:row>76</xdr:row>
      <xdr:rowOff>165100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187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24130</xdr:rowOff>
    </xdr:from>
    <xdr:to>
      <xdr:col>73</xdr:col>
      <xdr:colOff>180975</xdr:colOff>
      <xdr:row>76</xdr:row>
      <xdr:rowOff>165100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05433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148589</xdr:rowOff>
    </xdr:from>
    <xdr:to>
      <xdr:col>74</xdr:col>
      <xdr:colOff>31750</xdr:colOff>
      <xdr:row>77</xdr:row>
      <xdr:rowOff>78739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63516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119380</xdr:rowOff>
    </xdr:from>
    <xdr:to>
      <xdr:col>69</xdr:col>
      <xdr:colOff>92075</xdr:colOff>
      <xdr:row>76</xdr:row>
      <xdr:rowOff>24130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297813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95250</xdr:rowOff>
    </xdr:from>
    <xdr:to>
      <xdr:col>69</xdr:col>
      <xdr:colOff>142875</xdr:colOff>
      <xdr:row>77</xdr:row>
      <xdr:rowOff>25400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45720</xdr:rowOff>
    </xdr:from>
    <xdr:to>
      <xdr:col>65</xdr:col>
      <xdr:colOff>53975</xdr:colOff>
      <xdr:row>76</xdr:row>
      <xdr:rowOff>147320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132097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110490</xdr:rowOff>
    </xdr:from>
    <xdr:to>
      <xdr:col>82</xdr:col>
      <xdr:colOff>158750</xdr:colOff>
      <xdr:row>76</xdr:row>
      <xdr:rowOff>40639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127017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106680</xdr:rowOff>
    </xdr:from>
    <xdr:to>
      <xdr:col>78</xdr:col>
      <xdr:colOff>120650</xdr:colOff>
      <xdr:row>77</xdr:row>
      <xdr:rowOff>36830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47007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114300</xdr:rowOff>
    </xdr:from>
    <xdr:to>
      <xdr:col>74</xdr:col>
      <xdr:colOff>31750</xdr:colOff>
      <xdr:row>77</xdr:row>
      <xdr:rowOff>44450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54627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144780</xdr:rowOff>
    </xdr:from>
    <xdr:to>
      <xdr:col>69</xdr:col>
      <xdr:colOff>142875</xdr:colOff>
      <xdr:row>76</xdr:row>
      <xdr:rowOff>74930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85107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68580</xdr:rowOff>
    </xdr:from>
    <xdr:to>
      <xdr:col>65</xdr:col>
      <xdr:colOff>53975</xdr:colOff>
      <xdr:row>75</xdr:row>
      <xdr:rowOff>170180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8907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北海道大空町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78930</xdr:rowOff>
    </xdr:from>
    <xdr:to>
      <xdr:col>29</xdr:col>
      <xdr:colOff>127000</xdr:colOff>
      <xdr:row>20</xdr:row>
      <xdr:rowOff>151540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3955"/>
          <a:ext cx="0" cy="14442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123617</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0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151540</xdr:rowOff>
    </xdr:from>
    <xdr:to>
      <xdr:col>30</xdr:col>
      <xdr:colOff>25400</xdr:colOff>
      <xdr:row>20</xdr:row>
      <xdr:rowOff>151540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281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165307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78930</xdr:rowOff>
    </xdr:from>
    <xdr:to>
      <xdr:col>30</xdr:col>
      <xdr:colOff>25400</xdr:colOff>
      <xdr:row>12</xdr:row>
      <xdr:rowOff>78930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39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104961</xdr:rowOff>
    </xdr:from>
    <xdr:to>
      <xdr:col>29</xdr:col>
      <xdr:colOff>127000</xdr:colOff>
      <xdr:row>18</xdr:row>
      <xdr:rowOff>109804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38686"/>
          <a:ext cx="647700" cy="4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122576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256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150499</xdr:rowOff>
    </xdr:from>
    <xdr:to>
      <xdr:col>29</xdr:col>
      <xdr:colOff>177800</xdr:colOff>
      <xdr:row>19</xdr:row>
      <xdr:rowOff>80649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284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109804</xdr:rowOff>
    </xdr:from>
    <xdr:to>
      <xdr:col>26</xdr:col>
      <xdr:colOff>50800</xdr:colOff>
      <xdr:row>18</xdr:row>
      <xdr:rowOff>135179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43529"/>
          <a:ext cx="698500" cy="25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165793</xdr:rowOff>
    </xdr:from>
    <xdr:to>
      <xdr:col>26</xdr:col>
      <xdr:colOff>101600</xdr:colOff>
      <xdr:row>19</xdr:row>
      <xdr:rowOff>95943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299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80720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385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135179</xdr:rowOff>
    </xdr:from>
    <xdr:to>
      <xdr:col>22</xdr:col>
      <xdr:colOff>114300</xdr:colOff>
      <xdr:row>18</xdr:row>
      <xdr:rowOff>157228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68904"/>
          <a:ext cx="698500" cy="22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9</xdr:rowOff>
    </xdr:from>
    <xdr:to>
      <xdr:col>22</xdr:col>
      <xdr:colOff>165100</xdr:colOff>
      <xdr:row>19</xdr:row>
      <xdr:rowOff>101609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305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86386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39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157228</xdr:rowOff>
    </xdr:from>
    <xdr:to>
      <xdr:col>18</xdr:col>
      <xdr:colOff>177800</xdr:colOff>
      <xdr:row>19</xdr:row>
      <xdr:rowOff>4527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90953"/>
          <a:ext cx="698500" cy="18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12552</xdr:rowOff>
    </xdr:from>
    <xdr:to>
      <xdr:col>19</xdr:col>
      <xdr:colOff>38100</xdr:colOff>
      <xdr:row>19</xdr:row>
      <xdr:rowOff>114152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317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98929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40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23692</xdr:rowOff>
    </xdr:from>
    <xdr:to>
      <xdr:col>15</xdr:col>
      <xdr:colOff>101600</xdr:colOff>
      <xdr:row>19</xdr:row>
      <xdr:rowOff>125292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328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110069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41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54161</xdr:rowOff>
    </xdr:from>
    <xdr:to>
      <xdr:col>29</xdr:col>
      <xdr:colOff>177800</xdr:colOff>
      <xdr:row>18</xdr:row>
      <xdr:rowOff>155761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87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70688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32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59004</xdr:rowOff>
    </xdr:from>
    <xdr:to>
      <xdr:col>26</xdr:col>
      <xdr:colOff>101600</xdr:colOff>
      <xdr:row>18</xdr:row>
      <xdr:rowOff>160604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92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170781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961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84378</xdr:rowOff>
    </xdr:from>
    <xdr:to>
      <xdr:col>22</xdr:col>
      <xdr:colOff>165100</xdr:colOff>
      <xdr:row>19</xdr:row>
      <xdr:rowOff>14529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18103"/>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24705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986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106429</xdr:rowOff>
    </xdr:from>
    <xdr:to>
      <xdr:col>19</xdr:col>
      <xdr:colOff>38100</xdr:colOff>
      <xdr:row>19</xdr:row>
      <xdr:rowOff>36578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40154"/>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46756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009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125177</xdr:rowOff>
    </xdr:from>
    <xdr:to>
      <xdr:col>15</xdr:col>
      <xdr:colOff>101600</xdr:colOff>
      <xdr:row>19</xdr:row>
      <xdr:rowOff>55327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58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65504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02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146088</xdr:rowOff>
    </xdr:from>
    <xdr:to>
      <xdr:col>29</xdr:col>
      <xdr:colOff>127000</xdr:colOff>
      <xdr:row>38</xdr:row>
      <xdr:rowOff>161722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70638"/>
          <a:ext cx="0" cy="15586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133799</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60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161722</xdr:rowOff>
    </xdr:from>
    <xdr:to>
      <xdr:col>30</xdr:col>
      <xdr:colOff>25400</xdr:colOff>
      <xdr:row>38</xdr:row>
      <xdr:rowOff>161722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629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61015</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1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146088</xdr:rowOff>
    </xdr:from>
    <xdr:to>
      <xdr:col>30</xdr:col>
      <xdr:colOff>25400</xdr:colOff>
      <xdr:row>33</xdr:row>
      <xdr:rowOff>146088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70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148984</xdr:rowOff>
    </xdr:from>
    <xdr:to>
      <xdr:col>29</xdr:col>
      <xdr:colOff>127000</xdr:colOff>
      <xdr:row>34</xdr:row>
      <xdr:rowOff>264935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416434"/>
          <a:ext cx="647700" cy="1159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323563</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91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8586</xdr:rowOff>
    </xdr:from>
    <xdr:to>
      <xdr:col>29</xdr:col>
      <xdr:colOff>177800</xdr:colOff>
      <xdr:row>35</xdr:row>
      <xdr:rowOff>110186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618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135065</xdr:rowOff>
    </xdr:from>
    <xdr:to>
      <xdr:col>26</xdr:col>
      <xdr:colOff>50800</xdr:colOff>
      <xdr:row>34</xdr:row>
      <xdr:rowOff>264935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402515"/>
          <a:ext cx="698500" cy="129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33160</xdr:rowOff>
    </xdr:from>
    <xdr:to>
      <xdr:col>26</xdr:col>
      <xdr:colOff>101600</xdr:colOff>
      <xdr:row>35</xdr:row>
      <xdr:rowOff>134760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119537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729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135065</xdr:rowOff>
    </xdr:from>
    <xdr:to>
      <xdr:col>22</xdr:col>
      <xdr:colOff>114300</xdr:colOff>
      <xdr:row>34</xdr:row>
      <xdr:rowOff>200520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402515"/>
          <a:ext cx="698500" cy="65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27762</xdr:rowOff>
    </xdr:from>
    <xdr:to>
      <xdr:col>22</xdr:col>
      <xdr:colOff>165100</xdr:colOff>
      <xdr:row>35</xdr:row>
      <xdr:rowOff>129362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114139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7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162077</xdr:rowOff>
    </xdr:from>
    <xdr:to>
      <xdr:col>18</xdr:col>
      <xdr:colOff>177800</xdr:colOff>
      <xdr:row>34</xdr:row>
      <xdr:rowOff>200520</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429527"/>
          <a:ext cx="698500" cy="38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21501</xdr:rowOff>
    </xdr:from>
    <xdr:to>
      <xdr:col>19</xdr:col>
      <xdr:colOff>38100</xdr:colOff>
      <xdr:row>35</xdr:row>
      <xdr:rowOff>123101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107878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71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47295</xdr:rowOff>
    </xdr:from>
    <xdr:to>
      <xdr:col>15</xdr:col>
      <xdr:colOff>101600</xdr:colOff>
      <xdr:row>35</xdr:row>
      <xdr:rowOff>148895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133672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744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98184</xdr:rowOff>
    </xdr:from>
    <xdr:to>
      <xdr:col>29</xdr:col>
      <xdr:colOff>177800</xdr:colOff>
      <xdr:row>34</xdr:row>
      <xdr:rowOff>199784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365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286161</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21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214135</xdr:rowOff>
    </xdr:from>
    <xdr:to>
      <xdr:col>26</xdr:col>
      <xdr:colOff>101600</xdr:colOff>
      <xdr:row>34</xdr:row>
      <xdr:rowOff>315734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481585"/>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325912</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25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84265</xdr:rowOff>
    </xdr:from>
    <xdr:to>
      <xdr:col>22</xdr:col>
      <xdr:colOff>165100</xdr:colOff>
      <xdr:row>34</xdr:row>
      <xdr:rowOff>185865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351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196042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12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149720</xdr:rowOff>
    </xdr:from>
    <xdr:to>
      <xdr:col>19</xdr:col>
      <xdr:colOff>38100</xdr:colOff>
      <xdr:row>34</xdr:row>
      <xdr:rowOff>251320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417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261497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186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111277</xdr:rowOff>
    </xdr:from>
    <xdr:to>
      <xdr:col>15</xdr:col>
      <xdr:colOff>101600</xdr:colOff>
      <xdr:row>34</xdr:row>
      <xdr:rowOff>212877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378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223054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147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北海道大空町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6,963
6,945
343.66
11,404,159
11,208,264
185,160
5,069,611
15,712,725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115108</xdr:rowOff>
    </xdr:from>
    <xdr:to>
      <xdr:col>24</xdr:col>
      <xdr:colOff>62865</xdr:colOff>
      <xdr:row>38</xdr:row>
      <xdr:rowOff>149450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430058"/>
          <a:ext cx="1270" cy="1234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153277</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6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149450</xdr:rowOff>
    </xdr:from>
    <xdr:to>
      <xdr:col>24</xdr:col>
      <xdr:colOff>152400</xdr:colOff>
      <xdr:row>38</xdr:row>
      <xdr:rowOff>149450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6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61785</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20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115108</xdr:rowOff>
    </xdr:from>
    <xdr:to>
      <xdr:col>24</xdr:col>
      <xdr:colOff>152400</xdr:colOff>
      <xdr:row>31</xdr:row>
      <xdr:rowOff>115108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43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80452</xdr:rowOff>
    </xdr:from>
    <xdr:to>
      <xdr:col>24</xdr:col>
      <xdr:colOff>63500</xdr:colOff>
      <xdr:row>35</xdr:row>
      <xdr:rowOff>102804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6081202"/>
          <a:ext cx="838200" cy="2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146966</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6147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168539</xdr:rowOff>
    </xdr:from>
    <xdr:to>
      <xdr:col>24</xdr:col>
      <xdr:colOff>114300</xdr:colOff>
      <xdr:row>36</xdr:row>
      <xdr:rowOff>98689</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102804</xdr:rowOff>
    </xdr:from>
    <xdr:to>
      <xdr:col>19</xdr:col>
      <xdr:colOff>177800</xdr:colOff>
      <xdr:row>35</xdr:row>
      <xdr:rowOff>133876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6103554"/>
          <a:ext cx="889000" cy="3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87694</xdr:rowOff>
    </xdr:from>
    <xdr:to>
      <xdr:col>20</xdr:col>
      <xdr:colOff>38100</xdr:colOff>
      <xdr:row>37</xdr:row>
      <xdr:rowOff>17844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8971</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635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133876</xdr:rowOff>
    </xdr:from>
    <xdr:to>
      <xdr:col>15</xdr:col>
      <xdr:colOff>50800</xdr:colOff>
      <xdr:row>36</xdr:row>
      <xdr:rowOff>6741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134626"/>
          <a:ext cx="889000" cy="4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103433</xdr:rowOff>
    </xdr:from>
    <xdr:to>
      <xdr:col>15</xdr:col>
      <xdr:colOff>101600</xdr:colOff>
      <xdr:row>37</xdr:row>
      <xdr:rowOff>33583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24710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636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6741</xdr:rowOff>
    </xdr:from>
    <xdr:to>
      <xdr:col>10</xdr:col>
      <xdr:colOff>114300</xdr:colOff>
      <xdr:row>36</xdr:row>
      <xdr:rowOff>47140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6178941"/>
          <a:ext cx="889000" cy="40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115429</xdr:rowOff>
    </xdr:from>
    <xdr:to>
      <xdr:col>10</xdr:col>
      <xdr:colOff>165100</xdr:colOff>
      <xdr:row>37</xdr:row>
      <xdr:rowOff>45579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36706</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380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119755</xdr:rowOff>
    </xdr:from>
    <xdr:to>
      <xdr:col>6</xdr:col>
      <xdr:colOff>38100</xdr:colOff>
      <xdr:row>37</xdr:row>
      <xdr:rowOff>49905</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9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41032</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384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29652</xdr:rowOff>
    </xdr:from>
    <xdr:to>
      <xdr:col>24</xdr:col>
      <xdr:colOff>114300</xdr:colOff>
      <xdr:row>35</xdr:row>
      <xdr:rowOff>131252</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03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52529</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5881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52004</xdr:rowOff>
    </xdr:from>
    <xdr:to>
      <xdr:col>20</xdr:col>
      <xdr:colOff>38100</xdr:colOff>
      <xdr:row>35</xdr:row>
      <xdr:rowOff>153604</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05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170131</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5827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83076</xdr:rowOff>
    </xdr:from>
    <xdr:to>
      <xdr:col>15</xdr:col>
      <xdr:colOff>101600</xdr:colOff>
      <xdr:row>36</xdr:row>
      <xdr:rowOff>13226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08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29753</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5859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127391</xdr:rowOff>
    </xdr:from>
    <xdr:to>
      <xdr:col>10</xdr:col>
      <xdr:colOff>165100</xdr:colOff>
      <xdr:row>36</xdr:row>
      <xdr:rowOff>57541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12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74068</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5903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167790</xdr:rowOff>
    </xdr:from>
    <xdr:to>
      <xdr:col>6</xdr:col>
      <xdr:colOff>38100</xdr:colOff>
      <xdr:row>36</xdr:row>
      <xdr:rowOff>97940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1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114467</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30795" y="5943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6" name="物件費グラフ枠">
          <a:extLst>
            <a:ext uri="{FF2B5EF4-FFF2-40B4-BE49-F238E27FC236}">
              <a16:creationId xmlns:a16="http://schemas.microsoft.com/office/drawing/2014/main" id="{00000000-0008-0000-0600-00006A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7565</xdr:rowOff>
    </xdr:from>
    <xdr:to>
      <xdr:col>24</xdr:col>
      <xdr:colOff>62865</xdr:colOff>
      <xdr:row>57</xdr:row>
      <xdr:rowOff>138260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flipV="1">
          <a:off x="4633595" y="8751515"/>
          <a:ext cx="1270" cy="11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142087</xdr:rowOff>
    </xdr:from>
    <xdr:ext cx="534377" cy="259045"/>
    <xdr:sp macro="" textlink="">
      <xdr:nvSpPr>
        <xdr:cNvPr id="108" name="物件費最小値テキスト">
          <a:extLst>
            <a:ext uri="{FF2B5EF4-FFF2-40B4-BE49-F238E27FC236}">
              <a16:creationId xmlns:a16="http://schemas.microsoft.com/office/drawing/2014/main" id="{00000000-0008-0000-0600-00006C000000}"/>
            </a:ext>
          </a:extLst>
        </xdr:cNvPr>
        <xdr:cNvSpPr txBox="1"/>
      </xdr:nvSpPr>
      <xdr:spPr>
        <a:xfrm>
          <a:off x="4686300" y="99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138260</xdr:rowOff>
    </xdr:from>
    <xdr:to>
      <xdr:col>24</xdr:col>
      <xdr:colOff>152400</xdr:colOff>
      <xdr:row>57</xdr:row>
      <xdr:rowOff>138260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4546600" y="991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125692</xdr:rowOff>
    </xdr:from>
    <xdr:ext cx="599010" cy="259045"/>
    <xdr:sp macro="" textlink="">
      <xdr:nvSpPr>
        <xdr:cNvPr id="110" name="物件費最大値テキスト">
          <a:extLst>
            <a:ext uri="{FF2B5EF4-FFF2-40B4-BE49-F238E27FC236}">
              <a16:creationId xmlns:a16="http://schemas.microsoft.com/office/drawing/2014/main" id="{00000000-0008-0000-0600-00006E000000}"/>
            </a:ext>
          </a:extLst>
        </xdr:cNvPr>
        <xdr:cNvSpPr txBox="1"/>
      </xdr:nvSpPr>
      <xdr:spPr>
        <a:xfrm>
          <a:off x="4686300" y="852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7565</xdr:rowOff>
    </xdr:from>
    <xdr:to>
      <xdr:col>24</xdr:col>
      <xdr:colOff>152400</xdr:colOff>
      <xdr:row>51</xdr:row>
      <xdr:rowOff>7565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875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147093</xdr:rowOff>
    </xdr:from>
    <xdr:to>
      <xdr:col>24</xdr:col>
      <xdr:colOff>63500</xdr:colOff>
      <xdr:row>55</xdr:row>
      <xdr:rowOff>163758</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3797300" y="9576843"/>
          <a:ext cx="838200" cy="1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60348</xdr:rowOff>
    </xdr:from>
    <xdr:ext cx="599010" cy="259045"/>
    <xdr:sp macro="" textlink="">
      <xdr:nvSpPr>
        <xdr:cNvPr id="113" name="物件費平均値テキスト">
          <a:extLst>
            <a:ext uri="{FF2B5EF4-FFF2-40B4-BE49-F238E27FC236}">
              <a16:creationId xmlns:a16="http://schemas.microsoft.com/office/drawing/2014/main" id="{00000000-0008-0000-0600-000071000000}"/>
            </a:ext>
          </a:extLst>
        </xdr:cNvPr>
        <xdr:cNvSpPr txBox="1"/>
      </xdr:nvSpPr>
      <xdr:spPr>
        <a:xfrm>
          <a:off x="4686300" y="9661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81921</xdr:rowOff>
    </xdr:from>
    <xdr:to>
      <xdr:col>24</xdr:col>
      <xdr:colOff>114300</xdr:colOff>
      <xdr:row>57</xdr:row>
      <xdr:rowOff>12071</xdr:rowOff>
    </xdr:to>
    <xdr:sp macro="" textlink="">
      <xdr:nvSpPr>
        <xdr:cNvPr id="114" name="フローチャート: 判断 113">
          <a:extLst>
            <a:ext uri="{FF2B5EF4-FFF2-40B4-BE49-F238E27FC236}">
              <a16:creationId xmlns:a16="http://schemas.microsoft.com/office/drawing/2014/main" id="{00000000-0008-0000-0600-000072000000}"/>
            </a:ext>
          </a:extLst>
        </xdr:cNvPr>
        <xdr:cNvSpPr/>
      </xdr:nvSpPr>
      <xdr:spPr>
        <a:xfrm>
          <a:off x="4584700" y="968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151726</xdr:rowOff>
    </xdr:from>
    <xdr:to>
      <xdr:col>19</xdr:col>
      <xdr:colOff>177800</xdr:colOff>
      <xdr:row>55</xdr:row>
      <xdr:rowOff>163758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2908300" y="9581476"/>
          <a:ext cx="889000" cy="1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87078</xdr:rowOff>
    </xdr:from>
    <xdr:to>
      <xdr:col>20</xdr:col>
      <xdr:colOff>38100</xdr:colOff>
      <xdr:row>57</xdr:row>
      <xdr:rowOff>17228</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3746500" y="96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8355</xdr:rowOff>
    </xdr:from>
    <xdr:ext cx="599010" cy="259045"/>
    <xdr:sp macro="" textlink="">
      <xdr:nvSpPr>
        <xdr:cNvPr id="117" name="テキスト ボックス 116">
          <a:extLst>
            <a:ext uri="{FF2B5EF4-FFF2-40B4-BE49-F238E27FC236}">
              <a16:creationId xmlns:a16="http://schemas.microsoft.com/office/drawing/2014/main" id="{00000000-0008-0000-0600-000075000000}"/>
            </a:ext>
          </a:extLst>
        </xdr:cNvPr>
        <xdr:cNvSpPr txBox="1"/>
      </xdr:nvSpPr>
      <xdr:spPr>
        <a:xfrm>
          <a:off x="3497795" y="978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151726</xdr:rowOff>
    </xdr:from>
    <xdr:to>
      <xdr:col>15</xdr:col>
      <xdr:colOff>50800</xdr:colOff>
      <xdr:row>55</xdr:row>
      <xdr:rowOff>163937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019300" y="9581476"/>
          <a:ext cx="889000" cy="1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104474</xdr:rowOff>
    </xdr:from>
    <xdr:to>
      <xdr:col>15</xdr:col>
      <xdr:colOff>101600</xdr:colOff>
      <xdr:row>57</xdr:row>
      <xdr:rowOff>34624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2857500" y="970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25751</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2608795" y="9798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163937</xdr:rowOff>
    </xdr:from>
    <xdr:to>
      <xdr:col>10</xdr:col>
      <xdr:colOff>114300</xdr:colOff>
      <xdr:row>56</xdr:row>
      <xdr:rowOff>9371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1130300" y="9593687"/>
          <a:ext cx="889000" cy="1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112482</xdr:rowOff>
    </xdr:from>
    <xdr:to>
      <xdr:col>10</xdr:col>
      <xdr:colOff>165100</xdr:colOff>
      <xdr:row>57</xdr:row>
      <xdr:rowOff>42632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1968500" y="971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33759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1719795" y="9806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130524</xdr:rowOff>
    </xdr:from>
    <xdr:to>
      <xdr:col>6</xdr:col>
      <xdr:colOff>38100</xdr:colOff>
      <xdr:row>57</xdr:row>
      <xdr:rowOff>60674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079500" y="973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51801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830795" y="9824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96293</xdr:rowOff>
    </xdr:from>
    <xdr:to>
      <xdr:col>24</xdr:col>
      <xdr:colOff>114300</xdr:colOff>
      <xdr:row>56</xdr:row>
      <xdr:rowOff>26443</xdr:rowOff>
    </xdr:to>
    <xdr:sp macro="" textlink="">
      <xdr:nvSpPr>
        <xdr:cNvPr id="131" name="楕円 130">
          <a:extLst>
            <a:ext uri="{FF2B5EF4-FFF2-40B4-BE49-F238E27FC236}">
              <a16:creationId xmlns:a16="http://schemas.microsoft.com/office/drawing/2014/main" id="{00000000-0008-0000-0600-000083000000}"/>
            </a:ext>
          </a:extLst>
        </xdr:cNvPr>
        <xdr:cNvSpPr/>
      </xdr:nvSpPr>
      <xdr:spPr>
        <a:xfrm>
          <a:off x="4584700" y="952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119170</xdr:rowOff>
    </xdr:from>
    <xdr:ext cx="599010" cy="259045"/>
    <xdr:sp macro="" textlink="">
      <xdr:nvSpPr>
        <xdr:cNvPr id="132" name="物件費該当値テキスト">
          <a:extLst>
            <a:ext uri="{FF2B5EF4-FFF2-40B4-BE49-F238E27FC236}">
              <a16:creationId xmlns:a16="http://schemas.microsoft.com/office/drawing/2014/main" id="{00000000-0008-0000-0600-000084000000}"/>
            </a:ext>
          </a:extLst>
        </xdr:cNvPr>
        <xdr:cNvSpPr txBox="1"/>
      </xdr:nvSpPr>
      <xdr:spPr>
        <a:xfrm>
          <a:off x="4686300" y="937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112958</xdr:rowOff>
    </xdr:from>
    <xdr:to>
      <xdr:col>20</xdr:col>
      <xdr:colOff>38100</xdr:colOff>
      <xdr:row>56</xdr:row>
      <xdr:rowOff>43108</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3746500" y="954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59635</xdr:rowOff>
    </xdr:from>
    <xdr:ext cx="59901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497795" y="931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100926</xdr:rowOff>
    </xdr:from>
    <xdr:to>
      <xdr:col>15</xdr:col>
      <xdr:colOff>101600</xdr:colOff>
      <xdr:row>56</xdr:row>
      <xdr:rowOff>31076</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2857500" y="953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47603</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608795" y="9305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113137</xdr:rowOff>
    </xdr:from>
    <xdr:to>
      <xdr:col>10</xdr:col>
      <xdr:colOff>165100</xdr:colOff>
      <xdr:row>56</xdr:row>
      <xdr:rowOff>43287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1968500" y="95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59814</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719795" y="9318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130021</xdr:rowOff>
    </xdr:from>
    <xdr:to>
      <xdr:col>6</xdr:col>
      <xdr:colOff>38100</xdr:colOff>
      <xdr:row>56</xdr:row>
      <xdr:rowOff>60171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079500" y="955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76698</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830795" y="9334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1" name="正方形/長方形 140">
          <a:extLst>
            <a:ext uri="{FF2B5EF4-FFF2-40B4-BE49-F238E27FC236}">
              <a16:creationId xmlns:a16="http://schemas.microsoft.com/office/drawing/2014/main" id="{00000000-0008-0000-0600-00008D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a:extLst>
            <a:ext uri="{FF2B5EF4-FFF2-40B4-BE49-F238E27FC236}">
              <a16:creationId xmlns:a16="http://schemas.microsoft.com/office/drawing/2014/main" id="{00000000-0008-0000-0600-000096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1" name="維持補修費グラフ枠">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130213</xdr:rowOff>
    </xdr:from>
    <xdr:to>
      <xdr:col>24</xdr:col>
      <xdr:colOff>62865</xdr:colOff>
      <xdr:row>78</xdr:row>
      <xdr:rowOff>108153</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flipV="1">
          <a:off x="4633595" y="12131713"/>
          <a:ext cx="1270" cy="134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111980</xdr:rowOff>
    </xdr:from>
    <xdr:ext cx="469744" cy="259045"/>
    <xdr:sp macro="" textlink="">
      <xdr:nvSpPr>
        <xdr:cNvPr id="163" name="維持補修費最小値テキスト">
          <a:extLst>
            <a:ext uri="{FF2B5EF4-FFF2-40B4-BE49-F238E27FC236}">
              <a16:creationId xmlns:a16="http://schemas.microsoft.com/office/drawing/2014/main" id="{00000000-0008-0000-0600-0000A3000000}"/>
            </a:ext>
          </a:extLst>
        </xdr:cNvPr>
        <xdr:cNvSpPr txBox="1"/>
      </xdr:nvSpPr>
      <xdr:spPr>
        <a:xfrm>
          <a:off x="4686300" y="134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108153</xdr:rowOff>
    </xdr:from>
    <xdr:to>
      <xdr:col>24</xdr:col>
      <xdr:colOff>152400</xdr:colOff>
      <xdr:row>78</xdr:row>
      <xdr:rowOff>108153</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4546600" y="13481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76890</xdr:rowOff>
    </xdr:from>
    <xdr:ext cx="534377" cy="259045"/>
    <xdr:sp macro="" textlink="">
      <xdr:nvSpPr>
        <xdr:cNvPr id="165" name="維持補修費最大値テキスト">
          <a:extLst>
            <a:ext uri="{FF2B5EF4-FFF2-40B4-BE49-F238E27FC236}">
              <a16:creationId xmlns:a16="http://schemas.microsoft.com/office/drawing/2014/main" id="{00000000-0008-0000-0600-0000A5000000}"/>
            </a:ext>
          </a:extLst>
        </xdr:cNvPr>
        <xdr:cNvSpPr txBox="1"/>
      </xdr:nvSpPr>
      <xdr:spPr>
        <a:xfrm>
          <a:off x="4686300" y="1190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130213</xdr:rowOff>
    </xdr:from>
    <xdr:to>
      <xdr:col>24</xdr:col>
      <xdr:colOff>152400</xdr:colOff>
      <xdr:row>70</xdr:row>
      <xdr:rowOff>130213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213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84241</xdr:rowOff>
    </xdr:from>
    <xdr:to>
      <xdr:col>24</xdr:col>
      <xdr:colOff>63500</xdr:colOff>
      <xdr:row>76</xdr:row>
      <xdr:rowOff>58249</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3797300" y="12942991"/>
          <a:ext cx="838200" cy="14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168231</xdr:rowOff>
    </xdr:from>
    <xdr:ext cx="534377" cy="259045"/>
    <xdr:sp macro="" textlink="">
      <xdr:nvSpPr>
        <xdr:cNvPr id="168" name="維持補修費平均値テキスト">
          <a:extLst>
            <a:ext uri="{FF2B5EF4-FFF2-40B4-BE49-F238E27FC236}">
              <a16:creationId xmlns:a16="http://schemas.microsoft.com/office/drawing/2014/main" id="{00000000-0008-0000-0600-0000A8000000}"/>
            </a:ext>
          </a:extLst>
        </xdr:cNvPr>
        <xdr:cNvSpPr txBox="1"/>
      </xdr:nvSpPr>
      <xdr:spPr>
        <a:xfrm>
          <a:off x="4686300" y="13026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18354</xdr:rowOff>
    </xdr:from>
    <xdr:to>
      <xdr:col>24</xdr:col>
      <xdr:colOff>114300</xdr:colOff>
      <xdr:row>76</xdr:row>
      <xdr:rowOff>119954</xdr:rowOff>
    </xdr:to>
    <xdr:sp macro="" textlink="">
      <xdr:nvSpPr>
        <xdr:cNvPr id="169" name="フローチャート: 判断 168">
          <a:extLst>
            <a:ext uri="{FF2B5EF4-FFF2-40B4-BE49-F238E27FC236}">
              <a16:creationId xmlns:a16="http://schemas.microsoft.com/office/drawing/2014/main" id="{00000000-0008-0000-0600-0000A9000000}"/>
            </a:ext>
          </a:extLst>
        </xdr:cNvPr>
        <xdr:cNvSpPr/>
      </xdr:nvSpPr>
      <xdr:spPr>
        <a:xfrm>
          <a:off x="45847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43231</xdr:rowOff>
    </xdr:from>
    <xdr:to>
      <xdr:col>19</xdr:col>
      <xdr:colOff>177800</xdr:colOff>
      <xdr:row>75</xdr:row>
      <xdr:rowOff>84241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2908300" y="12901981"/>
          <a:ext cx="889000" cy="4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68052</xdr:rowOff>
    </xdr:from>
    <xdr:to>
      <xdr:col>20</xdr:col>
      <xdr:colOff>38100</xdr:colOff>
      <xdr:row>76</xdr:row>
      <xdr:rowOff>169652</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3746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160779</xdr:rowOff>
    </xdr:from>
    <xdr:ext cx="534377"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3530111" y="1319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43231</xdr:rowOff>
    </xdr:from>
    <xdr:to>
      <xdr:col>15</xdr:col>
      <xdr:colOff>50800</xdr:colOff>
      <xdr:row>76</xdr:row>
      <xdr:rowOff>93957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019300" y="12901981"/>
          <a:ext cx="889000" cy="22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66337</xdr:rowOff>
    </xdr:from>
    <xdr:to>
      <xdr:col>15</xdr:col>
      <xdr:colOff>101600</xdr:colOff>
      <xdr:row>76</xdr:row>
      <xdr:rowOff>167937</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2857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159064</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641111" y="1318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93957</xdr:rowOff>
    </xdr:from>
    <xdr:to>
      <xdr:col>10</xdr:col>
      <xdr:colOff>114300</xdr:colOff>
      <xdr:row>76</xdr:row>
      <xdr:rowOff>107421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1130300" y="13124157"/>
          <a:ext cx="889000" cy="1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73400</xdr:rowOff>
    </xdr:from>
    <xdr:to>
      <xdr:col>10</xdr:col>
      <xdr:colOff>165100</xdr:colOff>
      <xdr:row>77</xdr:row>
      <xdr:rowOff>3550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1968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166127</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1752111" y="13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91232</xdr:rowOff>
    </xdr:from>
    <xdr:to>
      <xdr:col>6</xdr:col>
      <xdr:colOff>38100</xdr:colOff>
      <xdr:row>77</xdr:row>
      <xdr:rowOff>21382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079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12509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863111" y="132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7449</xdr:rowOff>
    </xdr:from>
    <xdr:to>
      <xdr:col>24</xdr:col>
      <xdr:colOff>114300</xdr:colOff>
      <xdr:row>76</xdr:row>
      <xdr:rowOff>109049</xdr:rowOff>
    </xdr:to>
    <xdr:sp macro="" textlink="">
      <xdr:nvSpPr>
        <xdr:cNvPr id="186" name="楕円 185">
          <a:extLst>
            <a:ext uri="{FF2B5EF4-FFF2-40B4-BE49-F238E27FC236}">
              <a16:creationId xmlns:a16="http://schemas.microsoft.com/office/drawing/2014/main" id="{00000000-0008-0000-0600-0000BA000000}"/>
            </a:ext>
          </a:extLst>
        </xdr:cNvPr>
        <xdr:cNvSpPr/>
      </xdr:nvSpPr>
      <xdr:spPr>
        <a:xfrm>
          <a:off x="4584700" y="1303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30327</xdr:rowOff>
    </xdr:from>
    <xdr:ext cx="534377" cy="259045"/>
    <xdr:sp macro="" textlink="">
      <xdr:nvSpPr>
        <xdr:cNvPr id="187" name="維持補修費該当値テキスト">
          <a:extLst>
            <a:ext uri="{FF2B5EF4-FFF2-40B4-BE49-F238E27FC236}">
              <a16:creationId xmlns:a16="http://schemas.microsoft.com/office/drawing/2014/main" id="{00000000-0008-0000-0600-0000BB000000}"/>
            </a:ext>
          </a:extLst>
        </xdr:cNvPr>
        <xdr:cNvSpPr txBox="1"/>
      </xdr:nvSpPr>
      <xdr:spPr>
        <a:xfrm>
          <a:off x="4686300" y="1288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33441</xdr:rowOff>
    </xdr:from>
    <xdr:to>
      <xdr:col>20</xdr:col>
      <xdr:colOff>38100</xdr:colOff>
      <xdr:row>75</xdr:row>
      <xdr:rowOff>135041</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3746500" y="1289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151568</xdr:rowOff>
    </xdr:from>
    <xdr:ext cx="534377"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530111" y="1266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163881</xdr:rowOff>
    </xdr:from>
    <xdr:to>
      <xdr:col>15</xdr:col>
      <xdr:colOff>101600</xdr:colOff>
      <xdr:row>75</xdr:row>
      <xdr:rowOff>94031</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2857500" y="1285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110558</xdr:rowOff>
    </xdr:from>
    <xdr:ext cx="534377"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641111" y="1262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43157</xdr:rowOff>
    </xdr:from>
    <xdr:to>
      <xdr:col>10</xdr:col>
      <xdr:colOff>165100</xdr:colOff>
      <xdr:row>76</xdr:row>
      <xdr:rowOff>144757</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1968500" y="1307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161284</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52111" y="1284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56621</xdr:rowOff>
    </xdr:from>
    <xdr:to>
      <xdr:col>6</xdr:col>
      <xdr:colOff>38100</xdr:colOff>
      <xdr:row>76</xdr:row>
      <xdr:rowOff>158221</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079500" y="1308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3298</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63111" y="1286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6" name="正方形/長方形 195">
          <a:extLst>
            <a:ext uri="{FF2B5EF4-FFF2-40B4-BE49-F238E27FC236}">
              <a16:creationId xmlns:a16="http://schemas.microsoft.com/office/drawing/2014/main" id="{00000000-0008-0000-0600-0000C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7" name="正方形/長方形 196">
          <a:extLst>
            <a:ext uri="{FF2B5EF4-FFF2-40B4-BE49-F238E27FC236}">
              <a16:creationId xmlns:a16="http://schemas.microsoft.com/office/drawing/2014/main" id="{00000000-0008-0000-0600-0000C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600-0000C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a:extLst>
            <a:ext uri="{FF2B5EF4-FFF2-40B4-BE49-F238E27FC236}">
              <a16:creationId xmlns:a16="http://schemas.microsoft.com/office/drawing/2014/main" id="{00000000-0008-0000-06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127482</xdr:rowOff>
    </xdr:from>
    <xdr:to>
      <xdr:col>24</xdr:col>
      <xdr:colOff>62865</xdr:colOff>
      <xdr:row>98</xdr:row>
      <xdr:rowOff>112522</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flipV="1">
          <a:off x="4633595" y="15386532"/>
          <a:ext cx="1270" cy="1528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116349</xdr:rowOff>
    </xdr:from>
    <xdr:ext cx="534377" cy="259045"/>
    <xdr:sp macro="" textlink="">
      <xdr:nvSpPr>
        <xdr:cNvPr id="221" name="扶助費最小値テキスト">
          <a:extLst>
            <a:ext uri="{FF2B5EF4-FFF2-40B4-BE49-F238E27FC236}">
              <a16:creationId xmlns:a16="http://schemas.microsoft.com/office/drawing/2014/main" id="{00000000-0008-0000-0600-0000DD000000}"/>
            </a:ext>
          </a:extLst>
        </xdr:cNvPr>
        <xdr:cNvSpPr txBox="1"/>
      </xdr:nvSpPr>
      <xdr:spPr>
        <a:xfrm>
          <a:off x="4686300" y="169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112522</xdr:rowOff>
    </xdr:from>
    <xdr:to>
      <xdr:col>24</xdr:col>
      <xdr:colOff>152400</xdr:colOff>
      <xdr:row>98</xdr:row>
      <xdr:rowOff>112522</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4546600" y="16914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74159</xdr:rowOff>
    </xdr:from>
    <xdr:ext cx="599010" cy="259045"/>
    <xdr:sp macro="" textlink="">
      <xdr:nvSpPr>
        <xdr:cNvPr id="223" name="扶助費最大値テキスト">
          <a:extLst>
            <a:ext uri="{FF2B5EF4-FFF2-40B4-BE49-F238E27FC236}">
              <a16:creationId xmlns:a16="http://schemas.microsoft.com/office/drawing/2014/main" id="{00000000-0008-0000-0600-0000DF000000}"/>
            </a:ext>
          </a:extLst>
        </xdr:cNvPr>
        <xdr:cNvSpPr txBox="1"/>
      </xdr:nvSpPr>
      <xdr:spPr>
        <a:xfrm>
          <a:off x="4686300" y="1516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127482</xdr:rowOff>
    </xdr:from>
    <xdr:to>
      <xdr:col>24</xdr:col>
      <xdr:colOff>152400</xdr:colOff>
      <xdr:row>89</xdr:row>
      <xdr:rowOff>127482</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538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162089</xdr:rowOff>
    </xdr:from>
    <xdr:to>
      <xdr:col>24</xdr:col>
      <xdr:colOff>63500</xdr:colOff>
      <xdr:row>97</xdr:row>
      <xdr:rowOff>162471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3797300" y="16792739"/>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112247</xdr:rowOff>
    </xdr:from>
    <xdr:ext cx="534377" cy="259045"/>
    <xdr:sp macro="" textlink="">
      <xdr:nvSpPr>
        <xdr:cNvPr id="226" name="扶助費平均値テキスト">
          <a:extLst>
            <a:ext uri="{FF2B5EF4-FFF2-40B4-BE49-F238E27FC236}">
              <a16:creationId xmlns:a16="http://schemas.microsoft.com/office/drawing/2014/main" id="{00000000-0008-0000-0600-0000E2000000}"/>
            </a:ext>
          </a:extLst>
        </xdr:cNvPr>
        <xdr:cNvSpPr txBox="1"/>
      </xdr:nvSpPr>
      <xdr:spPr>
        <a:xfrm>
          <a:off x="4686300" y="16228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89370</xdr:rowOff>
    </xdr:from>
    <xdr:to>
      <xdr:col>24</xdr:col>
      <xdr:colOff>114300</xdr:colOff>
      <xdr:row>96</xdr:row>
      <xdr:rowOff>19520</xdr:rowOff>
    </xdr:to>
    <xdr:sp macro="" textlink="">
      <xdr:nvSpPr>
        <xdr:cNvPr id="227" name="フローチャート: 判断 226">
          <a:extLst>
            <a:ext uri="{FF2B5EF4-FFF2-40B4-BE49-F238E27FC236}">
              <a16:creationId xmlns:a16="http://schemas.microsoft.com/office/drawing/2014/main" id="{00000000-0008-0000-0600-0000E3000000}"/>
            </a:ext>
          </a:extLst>
        </xdr:cNvPr>
        <xdr:cNvSpPr/>
      </xdr:nvSpPr>
      <xdr:spPr>
        <a:xfrm>
          <a:off x="4584700" y="163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152870</xdr:rowOff>
    </xdr:from>
    <xdr:to>
      <xdr:col>19</xdr:col>
      <xdr:colOff>177800</xdr:colOff>
      <xdr:row>97</xdr:row>
      <xdr:rowOff>162471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2908300" y="16783520"/>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104623</xdr:rowOff>
    </xdr:from>
    <xdr:to>
      <xdr:col>20</xdr:col>
      <xdr:colOff>38100</xdr:colOff>
      <xdr:row>96</xdr:row>
      <xdr:rowOff>34773</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3746500" y="163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51300</xdr:rowOff>
    </xdr:from>
    <xdr:ext cx="534377"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3530111" y="1616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152870</xdr:rowOff>
    </xdr:from>
    <xdr:to>
      <xdr:col>15</xdr:col>
      <xdr:colOff>50800</xdr:colOff>
      <xdr:row>97</xdr:row>
      <xdr:rowOff>161823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019300" y="16783520"/>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131851</xdr:rowOff>
    </xdr:from>
    <xdr:to>
      <xdr:col>15</xdr:col>
      <xdr:colOff>101600</xdr:colOff>
      <xdr:row>96</xdr:row>
      <xdr:rowOff>62001</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2857500" y="1641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78528</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2641111" y="161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104775</xdr:rowOff>
    </xdr:from>
    <xdr:to>
      <xdr:col>10</xdr:col>
      <xdr:colOff>114300</xdr:colOff>
      <xdr:row>97</xdr:row>
      <xdr:rowOff>161823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1130300" y="16735425"/>
          <a:ext cx="889000" cy="5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138404</xdr:rowOff>
    </xdr:from>
    <xdr:to>
      <xdr:col>10</xdr:col>
      <xdr:colOff>165100</xdr:colOff>
      <xdr:row>96</xdr:row>
      <xdr:rowOff>68554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1968500" y="1642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85081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1752111" y="1620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139675</xdr:rowOff>
    </xdr:from>
    <xdr:to>
      <xdr:col>6</xdr:col>
      <xdr:colOff>38100</xdr:colOff>
      <xdr:row>96</xdr:row>
      <xdr:rowOff>69825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079500" y="1642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86352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863111" y="1620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111289</xdr:rowOff>
    </xdr:from>
    <xdr:to>
      <xdr:col>24</xdr:col>
      <xdr:colOff>114300</xdr:colOff>
      <xdr:row>98</xdr:row>
      <xdr:rowOff>41439</xdr:rowOff>
    </xdr:to>
    <xdr:sp macro="" textlink="">
      <xdr:nvSpPr>
        <xdr:cNvPr id="244" name="楕円 243">
          <a:extLst>
            <a:ext uri="{FF2B5EF4-FFF2-40B4-BE49-F238E27FC236}">
              <a16:creationId xmlns:a16="http://schemas.microsoft.com/office/drawing/2014/main" id="{00000000-0008-0000-0600-0000F4000000}"/>
            </a:ext>
          </a:extLst>
        </xdr:cNvPr>
        <xdr:cNvSpPr/>
      </xdr:nvSpPr>
      <xdr:spPr>
        <a:xfrm>
          <a:off x="4584700" y="1674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26216</xdr:rowOff>
    </xdr:from>
    <xdr:ext cx="534377" cy="259045"/>
    <xdr:sp macro="" textlink="">
      <xdr:nvSpPr>
        <xdr:cNvPr id="245" name="扶助費該当値テキスト">
          <a:extLst>
            <a:ext uri="{FF2B5EF4-FFF2-40B4-BE49-F238E27FC236}">
              <a16:creationId xmlns:a16="http://schemas.microsoft.com/office/drawing/2014/main" id="{00000000-0008-0000-0600-0000F5000000}"/>
            </a:ext>
          </a:extLst>
        </xdr:cNvPr>
        <xdr:cNvSpPr txBox="1"/>
      </xdr:nvSpPr>
      <xdr:spPr>
        <a:xfrm>
          <a:off x="4686300" y="1665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111671</xdr:rowOff>
    </xdr:from>
    <xdr:to>
      <xdr:col>20</xdr:col>
      <xdr:colOff>38100</xdr:colOff>
      <xdr:row>98</xdr:row>
      <xdr:rowOff>41821</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3746500" y="1674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32948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530111" y="1683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102070</xdr:rowOff>
    </xdr:from>
    <xdr:to>
      <xdr:col>15</xdr:col>
      <xdr:colOff>101600</xdr:colOff>
      <xdr:row>98</xdr:row>
      <xdr:rowOff>32220</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2857500" y="1673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23347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641111" y="1682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111023</xdr:rowOff>
    </xdr:from>
    <xdr:to>
      <xdr:col>10</xdr:col>
      <xdr:colOff>165100</xdr:colOff>
      <xdr:row>98</xdr:row>
      <xdr:rowOff>41173</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1968500" y="1674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32300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83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53975</xdr:rowOff>
    </xdr:from>
    <xdr:to>
      <xdr:col>6</xdr:col>
      <xdr:colOff>38100</xdr:colOff>
      <xdr:row>97</xdr:row>
      <xdr:rowOff>155575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079500" y="1668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146702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77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00000000-0008-0000-06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a:extLst>
            <a:ext uri="{FF2B5EF4-FFF2-40B4-BE49-F238E27FC236}">
              <a16:creationId xmlns:a16="http://schemas.microsoft.com/office/drawing/2014/main" id="{00000000-0008-0000-0600-0000FF00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00000000-0008-0000-06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130331</xdr:rowOff>
    </xdr:from>
    <xdr:to>
      <xdr:col>54</xdr:col>
      <xdr:colOff>189865</xdr:colOff>
      <xdr:row>37</xdr:row>
      <xdr:rowOff>74118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273831"/>
          <a:ext cx="1270" cy="1143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77945</xdr:rowOff>
    </xdr:from>
    <xdr:ext cx="599010"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421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74118</xdr:rowOff>
    </xdr:from>
    <xdr:to>
      <xdr:col>55</xdr:col>
      <xdr:colOff>88900</xdr:colOff>
      <xdr:row>37</xdr:row>
      <xdr:rowOff>74118</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4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77008</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504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130331</xdr:rowOff>
    </xdr:from>
    <xdr:to>
      <xdr:col>55</xdr:col>
      <xdr:colOff>88900</xdr:colOff>
      <xdr:row>30</xdr:row>
      <xdr:rowOff>130331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27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97058</xdr:rowOff>
    </xdr:from>
    <xdr:to>
      <xdr:col>55</xdr:col>
      <xdr:colOff>0</xdr:colOff>
      <xdr:row>37</xdr:row>
      <xdr:rowOff>76085</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5926358"/>
          <a:ext cx="838200" cy="49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148385</xdr:rowOff>
    </xdr:from>
    <xdr:ext cx="599010"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59776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169958</xdr:rowOff>
    </xdr:from>
    <xdr:to>
      <xdr:col>55</xdr:col>
      <xdr:colOff>50800</xdr:colOff>
      <xdr:row>35</xdr:row>
      <xdr:rowOff>100108</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76085</xdr:rowOff>
    </xdr:from>
    <xdr:to>
      <xdr:col>50</xdr:col>
      <xdr:colOff>114300</xdr:colOff>
      <xdr:row>37</xdr:row>
      <xdr:rowOff>96007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8750300" y="6419735"/>
          <a:ext cx="889000" cy="1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146290</xdr:rowOff>
    </xdr:from>
    <xdr:to>
      <xdr:col>50</xdr:col>
      <xdr:colOff>165100</xdr:colOff>
      <xdr:row>38</xdr:row>
      <xdr:rowOff>76440</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67567</xdr:rowOff>
    </xdr:from>
    <xdr:ext cx="599010"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39795" y="6582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96007</xdr:rowOff>
    </xdr:from>
    <xdr:to>
      <xdr:col>45</xdr:col>
      <xdr:colOff>177800</xdr:colOff>
      <xdr:row>37</xdr:row>
      <xdr:rowOff>144119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7861300" y="6439657"/>
          <a:ext cx="889000" cy="4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158417</xdr:rowOff>
    </xdr:from>
    <xdr:to>
      <xdr:col>46</xdr:col>
      <xdr:colOff>38100</xdr:colOff>
      <xdr:row>38</xdr:row>
      <xdr:rowOff>88567</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79694</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50795" y="659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144119</xdr:rowOff>
    </xdr:from>
    <xdr:to>
      <xdr:col>41</xdr:col>
      <xdr:colOff>50800</xdr:colOff>
      <xdr:row>37</xdr:row>
      <xdr:rowOff>168877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6972300" y="6487769"/>
          <a:ext cx="889000" cy="2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161263</xdr:rowOff>
    </xdr:from>
    <xdr:to>
      <xdr:col>41</xdr:col>
      <xdr:colOff>101600</xdr:colOff>
      <xdr:row>38</xdr:row>
      <xdr:rowOff>91413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82540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61795" y="6597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9153</xdr:rowOff>
    </xdr:from>
    <xdr:to>
      <xdr:col>36</xdr:col>
      <xdr:colOff>165100</xdr:colOff>
      <xdr:row>38</xdr:row>
      <xdr:rowOff>110753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52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101880</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672795" y="661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46258</xdr:rowOff>
    </xdr:from>
    <xdr:to>
      <xdr:col>55</xdr:col>
      <xdr:colOff>50800</xdr:colOff>
      <xdr:row>34</xdr:row>
      <xdr:rowOff>147858</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587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69135</xdr:rowOff>
    </xdr:from>
    <xdr:ext cx="599010"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5726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25285</xdr:rowOff>
    </xdr:from>
    <xdr:to>
      <xdr:col>50</xdr:col>
      <xdr:colOff>165100</xdr:colOff>
      <xdr:row>37</xdr:row>
      <xdr:rowOff>126885</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36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143412</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39795" y="6144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45207</xdr:rowOff>
    </xdr:from>
    <xdr:to>
      <xdr:col>46</xdr:col>
      <xdr:colOff>38100</xdr:colOff>
      <xdr:row>37</xdr:row>
      <xdr:rowOff>146807</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63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163334</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50795" y="6164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93319</xdr:rowOff>
    </xdr:from>
    <xdr:to>
      <xdr:col>41</xdr:col>
      <xdr:colOff>101600</xdr:colOff>
      <xdr:row>38</xdr:row>
      <xdr:rowOff>23470</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4369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39996</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61795" y="621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118077</xdr:rowOff>
    </xdr:from>
    <xdr:to>
      <xdr:col>36</xdr:col>
      <xdr:colOff>165100</xdr:colOff>
      <xdr:row>38</xdr:row>
      <xdr:rowOff>48227</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46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64754</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672795" y="6236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155756</xdr:rowOff>
    </xdr:from>
    <xdr:to>
      <xdr:col>54</xdr:col>
      <xdr:colOff>189865</xdr:colOff>
      <xdr:row>59</xdr:row>
      <xdr:rowOff>64744</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9242606"/>
          <a:ext cx="1270" cy="937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68571</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8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64744</xdr:rowOff>
    </xdr:from>
    <xdr:to>
      <xdr:col>55</xdr:col>
      <xdr:colOff>88900</xdr:colOff>
      <xdr:row>59</xdr:row>
      <xdr:rowOff>64744</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80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102433</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901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53</xdr:row>
      <xdr:rowOff>155756</xdr:rowOff>
    </xdr:from>
    <xdr:to>
      <xdr:col>55</xdr:col>
      <xdr:colOff>88900</xdr:colOff>
      <xdr:row>53</xdr:row>
      <xdr:rowOff>155756</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9242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60962</xdr:rowOff>
    </xdr:from>
    <xdr:to>
      <xdr:col>55</xdr:col>
      <xdr:colOff>0</xdr:colOff>
      <xdr:row>57</xdr:row>
      <xdr:rowOff>156790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9662162"/>
          <a:ext cx="838200" cy="26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151480</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9241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1603</xdr:rowOff>
    </xdr:from>
    <xdr:to>
      <xdr:col>55</xdr:col>
      <xdr:colOff>50800</xdr:colOff>
      <xdr:row>58</xdr:row>
      <xdr:rowOff>103203</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945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156790</xdr:rowOff>
    </xdr:from>
    <xdr:to>
      <xdr:col>50</xdr:col>
      <xdr:colOff>114300</xdr:colOff>
      <xdr:row>58</xdr:row>
      <xdr:rowOff>41049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929440"/>
          <a:ext cx="889000" cy="5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12402</xdr:rowOff>
    </xdr:from>
    <xdr:to>
      <xdr:col>50</xdr:col>
      <xdr:colOff>165100</xdr:colOff>
      <xdr:row>58</xdr:row>
      <xdr:rowOff>114002</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95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105129</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795" y="1004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62309</xdr:rowOff>
    </xdr:from>
    <xdr:to>
      <xdr:col>45</xdr:col>
      <xdr:colOff>177800</xdr:colOff>
      <xdr:row>58</xdr:row>
      <xdr:rowOff>41049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8806259"/>
          <a:ext cx="889000" cy="117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37196</xdr:rowOff>
    </xdr:from>
    <xdr:to>
      <xdr:col>46</xdr:col>
      <xdr:colOff>38100</xdr:colOff>
      <xdr:row>58</xdr:row>
      <xdr:rowOff>138796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98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129923</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795" y="1007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62309</xdr:rowOff>
    </xdr:from>
    <xdr:to>
      <xdr:col>41</xdr:col>
      <xdr:colOff>50800</xdr:colOff>
      <xdr:row>57</xdr:row>
      <xdr:rowOff>75510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8806259"/>
          <a:ext cx="889000" cy="104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170140</xdr:rowOff>
    </xdr:from>
    <xdr:to>
      <xdr:col>41</xdr:col>
      <xdr:colOff>101600</xdr:colOff>
      <xdr:row>58</xdr:row>
      <xdr:rowOff>100290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94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91417</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61795" y="1003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35704</xdr:rowOff>
    </xdr:from>
    <xdr:to>
      <xdr:col>36</xdr:col>
      <xdr:colOff>165100</xdr:colOff>
      <xdr:row>58</xdr:row>
      <xdr:rowOff>137304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97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128431</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795" y="1007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10162</xdr:rowOff>
    </xdr:from>
    <xdr:to>
      <xdr:col>55</xdr:col>
      <xdr:colOff>50800</xdr:colOff>
      <xdr:row>56</xdr:row>
      <xdr:rowOff>111762</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61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33039</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462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105990</xdr:rowOff>
    </xdr:from>
    <xdr:to>
      <xdr:col>50</xdr:col>
      <xdr:colOff>165100</xdr:colOff>
      <xdr:row>58</xdr:row>
      <xdr:rowOff>36140</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87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52667</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39795" y="965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161699</xdr:rowOff>
    </xdr:from>
    <xdr:to>
      <xdr:col>46</xdr:col>
      <xdr:colOff>38100</xdr:colOff>
      <xdr:row>58</xdr:row>
      <xdr:rowOff>91849</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93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108376</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50795" y="970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11509</xdr:rowOff>
    </xdr:from>
    <xdr:to>
      <xdr:col>41</xdr:col>
      <xdr:colOff>101600</xdr:colOff>
      <xdr:row>51</xdr:row>
      <xdr:rowOff>113109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875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49</xdr:row>
      <xdr:rowOff>129636</xdr:rowOff>
    </xdr:from>
    <xdr:ext cx="690189"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16205" y="85306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24710</xdr:rowOff>
    </xdr:from>
    <xdr:to>
      <xdr:col>36</xdr:col>
      <xdr:colOff>165100</xdr:colOff>
      <xdr:row>57</xdr:row>
      <xdr:rowOff>126310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79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142837</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672795" y="9572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77</xdr:row>
      <xdr:rowOff>100543</xdr:rowOff>
    </xdr:from>
    <xdr:to>
      <xdr:col>54</xdr:col>
      <xdr:colOff>189865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3302193"/>
          <a:ext cx="1270" cy="28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47220</xdr:rowOff>
    </xdr:from>
    <xdr:ext cx="599010"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3077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100543</xdr:rowOff>
    </xdr:from>
    <xdr:to>
      <xdr:col>55</xdr:col>
      <xdr:colOff>88900</xdr:colOff>
      <xdr:row>77</xdr:row>
      <xdr:rowOff>100543</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302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136723</xdr:rowOff>
    </xdr:from>
    <xdr:to>
      <xdr:col>55</xdr:col>
      <xdr:colOff>0</xdr:colOff>
      <xdr:row>79</xdr:row>
      <xdr:rowOff>22565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9639300" y="13509823"/>
          <a:ext cx="838200" cy="5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129123</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330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106246</xdr:rowOff>
    </xdr:from>
    <xdr:to>
      <xdr:col>55</xdr:col>
      <xdr:colOff>50800</xdr:colOff>
      <xdr:row>79</xdr:row>
      <xdr:rowOff>36396</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47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136723</xdr:rowOff>
    </xdr:from>
    <xdr:to>
      <xdr:col>50</xdr:col>
      <xdr:colOff>114300</xdr:colOff>
      <xdr:row>78</xdr:row>
      <xdr:rowOff>136872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8750300" y="13509823"/>
          <a:ext cx="889000" cy="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109817</xdr:rowOff>
    </xdr:from>
    <xdr:to>
      <xdr:col>50</xdr:col>
      <xdr:colOff>165100</xdr:colOff>
      <xdr:row>79</xdr:row>
      <xdr:rowOff>39967</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48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31094</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57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54287</xdr:rowOff>
    </xdr:from>
    <xdr:to>
      <xdr:col>45</xdr:col>
      <xdr:colOff>177800</xdr:colOff>
      <xdr:row>78</xdr:row>
      <xdr:rowOff>136872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7861300" y="12227237"/>
          <a:ext cx="889000" cy="128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114836</xdr:rowOff>
    </xdr:from>
    <xdr:to>
      <xdr:col>46</xdr:col>
      <xdr:colOff>38100</xdr:colOff>
      <xdr:row>79</xdr:row>
      <xdr:rowOff>44986</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48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36113</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358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54287</xdr:rowOff>
    </xdr:from>
    <xdr:to>
      <xdr:col>41</xdr:col>
      <xdr:colOff>50800</xdr:colOff>
      <xdr:row>77</xdr:row>
      <xdr:rowOff>145631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6972300" y="12227237"/>
          <a:ext cx="889000" cy="112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77955</xdr:rowOff>
    </xdr:from>
    <xdr:to>
      <xdr:col>41</xdr:col>
      <xdr:colOff>101600</xdr:colOff>
      <xdr:row>79</xdr:row>
      <xdr:rowOff>8105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45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170682</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54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95414</xdr:rowOff>
    </xdr:from>
    <xdr:to>
      <xdr:col>36</xdr:col>
      <xdr:colOff>165100</xdr:colOff>
      <xdr:row>79</xdr:row>
      <xdr:rowOff>25564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16691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356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143215</xdr:rowOff>
    </xdr:from>
    <xdr:to>
      <xdr:col>55</xdr:col>
      <xdr:colOff>50800</xdr:colOff>
      <xdr:row>79</xdr:row>
      <xdr:rowOff>73365</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51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84674</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45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85923</xdr:rowOff>
    </xdr:from>
    <xdr:to>
      <xdr:col>50</xdr:col>
      <xdr:colOff>165100</xdr:colOff>
      <xdr:row>79</xdr:row>
      <xdr:rowOff>16073</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45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32600</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323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86072</xdr:rowOff>
    </xdr:from>
    <xdr:to>
      <xdr:col>46</xdr:col>
      <xdr:colOff>38100</xdr:colOff>
      <xdr:row>79</xdr:row>
      <xdr:rowOff>16222</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45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32749</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23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3487</xdr:rowOff>
    </xdr:from>
    <xdr:to>
      <xdr:col>41</xdr:col>
      <xdr:colOff>101600</xdr:colOff>
      <xdr:row>71</xdr:row>
      <xdr:rowOff>105087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217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69</xdr:row>
      <xdr:rowOff>121614</xdr:rowOff>
    </xdr:from>
    <xdr:ext cx="690189"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16205" y="11951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94831</xdr:rowOff>
    </xdr:from>
    <xdr:to>
      <xdr:col>36</xdr:col>
      <xdr:colOff>165100</xdr:colOff>
      <xdr:row>78</xdr:row>
      <xdr:rowOff>24981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2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41508</xdr:rowOff>
    </xdr:from>
    <xdr:ext cx="59901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672795" y="13071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12261</xdr:rowOff>
    </xdr:from>
    <xdr:to>
      <xdr:col>54</xdr:col>
      <xdr:colOff>189865</xdr:colOff>
      <xdr:row>99</xdr:row>
      <xdr:rowOff>28533</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614211"/>
          <a:ext cx="1270" cy="1387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32360</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700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28533</xdr:rowOff>
    </xdr:from>
    <xdr:to>
      <xdr:col>55</xdr:col>
      <xdr:colOff>88900</xdr:colOff>
      <xdr:row>99</xdr:row>
      <xdr:rowOff>28533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700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130388</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3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12261</xdr:rowOff>
    </xdr:from>
    <xdr:to>
      <xdr:col>55</xdr:col>
      <xdr:colOff>88900</xdr:colOff>
      <xdr:row>91</xdr:row>
      <xdr:rowOff>12261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6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5933</xdr:rowOff>
    </xdr:from>
    <xdr:to>
      <xdr:col>55</xdr:col>
      <xdr:colOff>0</xdr:colOff>
      <xdr:row>98</xdr:row>
      <xdr:rowOff>38522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6808033"/>
          <a:ext cx="838200" cy="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123789</xdr:rowOff>
    </xdr:from>
    <xdr:ext cx="599010"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5829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100912</xdr:rowOff>
    </xdr:from>
    <xdr:to>
      <xdr:col>55</xdr:col>
      <xdr:colOff>50800</xdr:colOff>
      <xdr:row>98</xdr:row>
      <xdr:rowOff>31062</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73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36931</xdr:rowOff>
    </xdr:from>
    <xdr:to>
      <xdr:col>50</xdr:col>
      <xdr:colOff>114300</xdr:colOff>
      <xdr:row>98</xdr:row>
      <xdr:rowOff>38522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8750300" y="16839031"/>
          <a:ext cx="889000" cy="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121796</xdr:rowOff>
    </xdr:from>
    <xdr:to>
      <xdr:col>50</xdr:col>
      <xdr:colOff>165100</xdr:colOff>
      <xdr:row>98</xdr:row>
      <xdr:rowOff>51946</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68473</xdr:rowOff>
    </xdr:from>
    <xdr:ext cx="59901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39795" y="1652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160438</xdr:rowOff>
    </xdr:from>
    <xdr:to>
      <xdr:col>45</xdr:col>
      <xdr:colOff>177800</xdr:colOff>
      <xdr:row>98</xdr:row>
      <xdr:rowOff>36931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7861300" y="16791088"/>
          <a:ext cx="889000" cy="4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148523</xdr:rowOff>
    </xdr:from>
    <xdr:to>
      <xdr:col>46</xdr:col>
      <xdr:colOff>38100</xdr:colOff>
      <xdr:row>98</xdr:row>
      <xdr:rowOff>78673</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95200</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55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160438</xdr:rowOff>
    </xdr:from>
    <xdr:to>
      <xdr:col>41</xdr:col>
      <xdr:colOff>50800</xdr:colOff>
      <xdr:row>98</xdr:row>
      <xdr:rowOff>56086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6972300" y="16791088"/>
          <a:ext cx="889000" cy="67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149104</xdr:rowOff>
    </xdr:from>
    <xdr:to>
      <xdr:col>41</xdr:col>
      <xdr:colOff>101600</xdr:colOff>
      <xdr:row>98</xdr:row>
      <xdr:rowOff>79254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77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70381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87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6316</xdr:rowOff>
    </xdr:from>
    <xdr:to>
      <xdr:col>36</xdr:col>
      <xdr:colOff>165100</xdr:colOff>
      <xdr:row>98</xdr:row>
      <xdr:rowOff>107916</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80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99043</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90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126583</xdr:rowOff>
    </xdr:from>
    <xdr:to>
      <xdr:col>55</xdr:col>
      <xdr:colOff>50800</xdr:colOff>
      <xdr:row>98</xdr:row>
      <xdr:rowOff>56733</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75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105010</xdr:rowOff>
    </xdr:from>
    <xdr:ext cx="599010"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73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159172</xdr:rowOff>
    </xdr:from>
    <xdr:to>
      <xdr:col>50</xdr:col>
      <xdr:colOff>165100</xdr:colOff>
      <xdr:row>98</xdr:row>
      <xdr:rowOff>89322</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78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80449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88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157581</xdr:rowOff>
    </xdr:from>
    <xdr:to>
      <xdr:col>46</xdr:col>
      <xdr:colOff>38100</xdr:colOff>
      <xdr:row>98</xdr:row>
      <xdr:rowOff>87731</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78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78858</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88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109638</xdr:rowOff>
    </xdr:from>
    <xdr:to>
      <xdr:col>41</xdr:col>
      <xdr:colOff>101600</xdr:colOff>
      <xdr:row>98</xdr:row>
      <xdr:rowOff>39788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74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56315</xdr:rowOff>
    </xdr:from>
    <xdr:ext cx="59901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61795" y="1651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5286</xdr:rowOff>
    </xdr:from>
    <xdr:to>
      <xdr:col>36</xdr:col>
      <xdr:colOff>165100</xdr:colOff>
      <xdr:row>98</xdr:row>
      <xdr:rowOff>106886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80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123413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58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52181</xdr:rowOff>
    </xdr:from>
    <xdr:to>
      <xdr:col>85</xdr:col>
      <xdr:colOff>126364</xdr:colOff>
      <xdr:row>38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367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170308</xdr:rowOff>
    </xdr:from>
    <xdr:ext cx="599010"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14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52181</xdr:rowOff>
    </xdr:from>
    <xdr:to>
      <xdr:col>86</xdr:col>
      <xdr:colOff>25400</xdr:colOff>
      <xdr:row>31</xdr:row>
      <xdr:rowOff>52181</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36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934</xdr:rowOff>
    </xdr:from>
    <xdr:to>
      <xdr:col>85</xdr:col>
      <xdr:colOff>127000</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5481300" y="6516034"/>
          <a:ext cx="838200" cy="24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63771</xdr:rowOff>
    </xdr:from>
    <xdr:ext cx="534377"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235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40894</xdr:rowOff>
    </xdr:from>
    <xdr:to>
      <xdr:col>85</xdr:col>
      <xdr:colOff>177800</xdr:colOff>
      <xdr:row>37</xdr:row>
      <xdr:rowOff>142494</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38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162320</xdr:rowOff>
    </xdr:from>
    <xdr:to>
      <xdr:col>81</xdr:col>
      <xdr:colOff>50800</xdr:colOff>
      <xdr:row>38</xdr:row>
      <xdr:rowOff>934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4592300" y="6505970"/>
          <a:ext cx="889000" cy="1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51798</xdr:rowOff>
    </xdr:from>
    <xdr:to>
      <xdr:col>81</xdr:col>
      <xdr:colOff>101600</xdr:colOff>
      <xdr:row>37</xdr:row>
      <xdr:rowOff>153398</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39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169925</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14111" y="617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162320</xdr:rowOff>
    </xdr:from>
    <xdr:to>
      <xdr:col>76</xdr:col>
      <xdr:colOff>114300</xdr:colOff>
      <xdr:row>38</xdr:row>
      <xdr:rowOff>2963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3703300" y="6505970"/>
          <a:ext cx="889000" cy="1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55193</xdr:rowOff>
    </xdr:from>
    <xdr:to>
      <xdr:col>76</xdr:col>
      <xdr:colOff>165100</xdr:colOff>
      <xdr:row>37</xdr:row>
      <xdr:rowOff>156793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39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1870</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25111" y="617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16113</xdr:rowOff>
    </xdr:from>
    <xdr:to>
      <xdr:col>71</xdr:col>
      <xdr:colOff>177800</xdr:colOff>
      <xdr:row>38</xdr:row>
      <xdr:rowOff>2963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814300" y="6359763"/>
          <a:ext cx="889000" cy="15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55930</xdr:rowOff>
    </xdr:from>
    <xdr:to>
      <xdr:col>72</xdr:col>
      <xdr:colOff>38100</xdr:colOff>
      <xdr:row>37</xdr:row>
      <xdr:rowOff>157530</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3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2607</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436111" y="617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73841</xdr:rowOff>
    </xdr:from>
    <xdr:to>
      <xdr:col>67</xdr:col>
      <xdr:colOff>101600</xdr:colOff>
      <xdr:row>38</xdr:row>
      <xdr:rowOff>3990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4174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166568</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547111" y="651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60977</xdr:rowOff>
    </xdr:from>
    <xdr:ext cx="249299"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121584</xdr:rowOff>
    </xdr:from>
    <xdr:to>
      <xdr:col>81</xdr:col>
      <xdr:colOff>101600</xdr:colOff>
      <xdr:row>38</xdr:row>
      <xdr:rowOff>51734</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46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42861</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55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111520</xdr:rowOff>
    </xdr:from>
    <xdr:to>
      <xdr:col>76</xdr:col>
      <xdr:colOff>165100</xdr:colOff>
      <xdr:row>38</xdr:row>
      <xdr:rowOff>41670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45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32797</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547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123613</xdr:rowOff>
    </xdr:from>
    <xdr:to>
      <xdr:col>72</xdr:col>
      <xdr:colOff>38100</xdr:colOff>
      <xdr:row>38</xdr:row>
      <xdr:rowOff>53763</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46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44890</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55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136763</xdr:rowOff>
    </xdr:from>
    <xdr:to>
      <xdr:col>67</xdr:col>
      <xdr:colOff>101600</xdr:colOff>
      <xdr:row>37</xdr:row>
      <xdr:rowOff>66913</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30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83440</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47111" y="608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157988</xdr:rowOff>
    </xdr:from>
    <xdr:to>
      <xdr:col>85</xdr:col>
      <xdr:colOff>126364</xdr:colOff>
      <xdr:row>58</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flipV="1">
          <a:off x="16317595" y="8901938"/>
          <a:ext cx="1269"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11447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10126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104665</xdr:rowOff>
    </xdr:from>
    <xdr:ext cx="378565"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8677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157988</xdr:rowOff>
    </xdr:from>
    <xdr:to>
      <xdr:col>86</xdr:col>
      <xdr:colOff>25400</xdr:colOff>
      <xdr:row>51</xdr:row>
      <xdr:rowOff>157988</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8901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100347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8729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77470</xdr:rowOff>
    </xdr:from>
    <xdr:to>
      <xdr:col>85</xdr:col>
      <xdr:colOff>177800</xdr:colOff>
      <xdr:row>59</xdr:row>
      <xdr:rowOff>7620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75184</xdr:rowOff>
    </xdr:from>
    <xdr:to>
      <xdr:col>81</xdr:col>
      <xdr:colOff>101600</xdr:colOff>
      <xdr:row>59</xdr:row>
      <xdr:rowOff>5334</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21861</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794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72898</xdr:rowOff>
    </xdr:from>
    <xdr:to>
      <xdr:col>76</xdr:col>
      <xdr:colOff>165100</xdr:colOff>
      <xdr:row>59</xdr:row>
      <xdr:rowOff>3048</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19575</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36322</xdr:rowOff>
    </xdr:from>
    <xdr:to>
      <xdr:col>72</xdr:col>
      <xdr:colOff>38100</xdr:colOff>
      <xdr:row>58</xdr:row>
      <xdr:rowOff>137922</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154449</xdr:rowOff>
    </xdr:from>
    <xdr:ext cx="313932"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46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47752</xdr:rowOff>
    </xdr:from>
    <xdr:to>
      <xdr:col>67</xdr:col>
      <xdr:colOff>101600</xdr:colOff>
      <xdr:row>58</xdr:row>
      <xdr:rowOff>149352</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165879</xdr:rowOff>
    </xdr:from>
    <xdr:ext cx="313932"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57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55897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999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85390</xdr:rowOff>
    </xdr:from>
    <xdr:to>
      <xdr:col>85</xdr:col>
      <xdr:colOff>126364</xdr:colOff>
      <xdr:row>78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2086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32067</xdr:rowOff>
    </xdr:from>
    <xdr:ext cx="599010"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186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85390</xdr:rowOff>
    </xdr:from>
    <xdr:to>
      <xdr:col>86</xdr:col>
      <xdr:colOff>25400</xdr:colOff>
      <xdr:row>70</xdr:row>
      <xdr:rowOff>85390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208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140740</xdr:rowOff>
    </xdr:from>
    <xdr:to>
      <xdr:col>85</xdr:col>
      <xdr:colOff>127000</xdr:colOff>
      <xdr:row>72</xdr:row>
      <xdr:rowOff>28321</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5481300" y="12142240"/>
          <a:ext cx="838200" cy="2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3605</xdr:rowOff>
    </xdr:from>
    <xdr:ext cx="599010"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2690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25178</xdr:rowOff>
    </xdr:from>
    <xdr:to>
      <xdr:col>85</xdr:col>
      <xdr:colOff>177800</xdr:colOff>
      <xdr:row>74</xdr:row>
      <xdr:rowOff>126778</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271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28321</xdr:rowOff>
    </xdr:from>
    <xdr:to>
      <xdr:col>81</xdr:col>
      <xdr:colOff>50800</xdr:colOff>
      <xdr:row>72</xdr:row>
      <xdr:rowOff>43254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4592300" y="12372721"/>
          <a:ext cx="889000" cy="1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23423</xdr:rowOff>
    </xdr:from>
    <xdr:to>
      <xdr:col>81</xdr:col>
      <xdr:colOff>101600</xdr:colOff>
      <xdr:row>74</xdr:row>
      <xdr:rowOff>125023</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27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116150</xdr:rowOff>
    </xdr:from>
    <xdr:ext cx="599010"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181795" y="12803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43254</xdr:rowOff>
    </xdr:from>
    <xdr:to>
      <xdr:col>76</xdr:col>
      <xdr:colOff>114300</xdr:colOff>
      <xdr:row>72</xdr:row>
      <xdr:rowOff>51260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3703300" y="12387654"/>
          <a:ext cx="889000" cy="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14679</xdr:rowOff>
    </xdr:from>
    <xdr:to>
      <xdr:col>76</xdr:col>
      <xdr:colOff>165100</xdr:colOff>
      <xdr:row>74</xdr:row>
      <xdr:rowOff>116279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270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107406</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292795" y="12794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51260</xdr:rowOff>
    </xdr:from>
    <xdr:to>
      <xdr:col>71</xdr:col>
      <xdr:colOff>177800</xdr:colOff>
      <xdr:row>72</xdr:row>
      <xdr:rowOff>63239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2814300" y="12395660"/>
          <a:ext cx="889000" cy="1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37779</xdr:rowOff>
    </xdr:from>
    <xdr:to>
      <xdr:col>72</xdr:col>
      <xdr:colOff>38100</xdr:colOff>
      <xdr:row>74</xdr:row>
      <xdr:rowOff>139379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272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130506</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03795" y="128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63023</xdr:rowOff>
    </xdr:from>
    <xdr:to>
      <xdr:col>67</xdr:col>
      <xdr:colOff>101600</xdr:colOff>
      <xdr:row>74</xdr:row>
      <xdr:rowOff>164623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275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155750</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14795" y="12843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89940</xdr:rowOff>
    </xdr:from>
    <xdr:to>
      <xdr:col>85</xdr:col>
      <xdr:colOff>177800</xdr:colOff>
      <xdr:row>71</xdr:row>
      <xdr:rowOff>20090</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209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4867</xdr:rowOff>
    </xdr:from>
    <xdr:ext cx="599010"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200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148971</xdr:rowOff>
    </xdr:from>
    <xdr:to>
      <xdr:col>81</xdr:col>
      <xdr:colOff>101600</xdr:colOff>
      <xdr:row>72</xdr:row>
      <xdr:rowOff>79121</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232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95648</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181795" y="12097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163904</xdr:rowOff>
    </xdr:from>
    <xdr:to>
      <xdr:col>76</xdr:col>
      <xdr:colOff>165100</xdr:colOff>
      <xdr:row>72</xdr:row>
      <xdr:rowOff>94054</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233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110581</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292795" y="12112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460</xdr:rowOff>
    </xdr:from>
    <xdr:to>
      <xdr:col>72</xdr:col>
      <xdr:colOff>38100</xdr:colOff>
      <xdr:row>72</xdr:row>
      <xdr:rowOff>102060</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23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118587</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03795" y="12120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12439</xdr:rowOff>
    </xdr:from>
    <xdr:to>
      <xdr:col>67</xdr:col>
      <xdr:colOff>101600</xdr:colOff>
      <xdr:row>72</xdr:row>
      <xdr:rowOff>114039</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235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70</xdr:row>
      <xdr:rowOff>130566</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14795" y="12132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19921</xdr:rowOff>
    </xdr:from>
    <xdr:to>
      <xdr:col>85</xdr:col>
      <xdr:colOff>126364</xdr:colOff>
      <xdr:row>99</xdr:row>
      <xdr:rowOff>43721</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621871"/>
          <a:ext cx="1269" cy="13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47548</xdr:rowOff>
    </xdr:from>
    <xdr:ext cx="378565"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7021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43721</xdr:rowOff>
    </xdr:from>
    <xdr:to>
      <xdr:col>86</xdr:col>
      <xdr:colOff>25400</xdr:colOff>
      <xdr:row>99</xdr:row>
      <xdr:rowOff>43721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701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138048</xdr:rowOff>
    </xdr:from>
    <xdr:ext cx="690189"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3970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19921</xdr:rowOff>
    </xdr:from>
    <xdr:to>
      <xdr:col>86</xdr:col>
      <xdr:colOff>25400</xdr:colOff>
      <xdr:row>91</xdr:row>
      <xdr:rowOff>19921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62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6713</xdr:rowOff>
    </xdr:from>
    <xdr:to>
      <xdr:col>85</xdr:col>
      <xdr:colOff>127000</xdr:colOff>
      <xdr:row>99</xdr:row>
      <xdr:rowOff>9882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5481300" y="16980263"/>
          <a:ext cx="838200" cy="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91036</xdr:rowOff>
    </xdr:from>
    <xdr:ext cx="534377"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72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68159</xdr:rowOff>
    </xdr:from>
    <xdr:to>
      <xdr:col>85</xdr:col>
      <xdr:colOff>177800</xdr:colOff>
      <xdr:row>98</xdr:row>
      <xdr:rowOff>169759</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87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9882</xdr:rowOff>
    </xdr:from>
    <xdr:to>
      <xdr:col>81</xdr:col>
      <xdr:colOff>50800</xdr:colOff>
      <xdr:row>99</xdr:row>
      <xdr:rowOff>11812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4592300" y="16983432"/>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98538</xdr:rowOff>
    </xdr:from>
    <xdr:to>
      <xdr:col>81</xdr:col>
      <xdr:colOff>101600</xdr:colOff>
      <xdr:row>99</xdr:row>
      <xdr:rowOff>28688</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90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45215</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67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11812</xdr:rowOff>
    </xdr:from>
    <xdr:to>
      <xdr:col>76</xdr:col>
      <xdr:colOff>114300</xdr:colOff>
      <xdr:row>99</xdr:row>
      <xdr:rowOff>16604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3703300" y="16985362"/>
          <a:ext cx="889000" cy="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105474</xdr:rowOff>
    </xdr:from>
    <xdr:to>
      <xdr:col>76</xdr:col>
      <xdr:colOff>165100</xdr:colOff>
      <xdr:row>99</xdr:row>
      <xdr:rowOff>35624</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52151</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6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16604</xdr:rowOff>
    </xdr:from>
    <xdr:to>
      <xdr:col>71</xdr:col>
      <xdr:colOff>177800</xdr:colOff>
      <xdr:row>99</xdr:row>
      <xdr:rowOff>25668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2814300" y="16990154"/>
          <a:ext cx="889000" cy="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102981</xdr:rowOff>
    </xdr:from>
    <xdr:to>
      <xdr:col>72</xdr:col>
      <xdr:colOff>38100</xdr:colOff>
      <xdr:row>99</xdr:row>
      <xdr:rowOff>33131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90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49658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36111" y="1668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100884</xdr:rowOff>
    </xdr:from>
    <xdr:to>
      <xdr:col>67</xdr:col>
      <xdr:colOff>101600</xdr:colOff>
      <xdr:row>99</xdr:row>
      <xdr:rowOff>31034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9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47561</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47111" y="166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127363</xdr:rowOff>
    </xdr:from>
    <xdr:to>
      <xdr:col>85</xdr:col>
      <xdr:colOff>177800</xdr:colOff>
      <xdr:row>99</xdr:row>
      <xdr:rowOff>57513</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92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46585</xdr:rowOff>
    </xdr:from>
    <xdr:ext cx="534377"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84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130532</xdr:rowOff>
    </xdr:from>
    <xdr:to>
      <xdr:col>81</xdr:col>
      <xdr:colOff>101600</xdr:colOff>
      <xdr:row>99</xdr:row>
      <xdr:rowOff>60682</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93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51809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702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132462</xdr:rowOff>
    </xdr:from>
    <xdr:to>
      <xdr:col>76</xdr:col>
      <xdr:colOff>165100</xdr:colOff>
      <xdr:row>99</xdr:row>
      <xdr:rowOff>62612</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93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53739</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702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137254</xdr:rowOff>
    </xdr:from>
    <xdr:to>
      <xdr:col>72</xdr:col>
      <xdr:colOff>38100</xdr:colOff>
      <xdr:row>99</xdr:row>
      <xdr:rowOff>67404</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93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58531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7032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146318</xdr:rowOff>
    </xdr:from>
    <xdr:to>
      <xdr:col>67</xdr:col>
      <xdr:colOff>101600</xdr:colOff>
      <xdr:row>99</xdr:row>
      <xdr:rowOff>76468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94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67595</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704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28992</xdr:rowOff>
    </xdr:from>
    <xdr:to>
      <xdr:col>116</xdr:col>
      <xdr:colOff>62864</xdr:colOff>
      <xdr:row>39</xdr:row>
      <xdr:rowOff>98878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172492"/>
          <a:ext cx="1269" cy="161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147119</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494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28992</xdr:rowOff>
    </xdr:from>
    <xdr:to>
      <xdr:col>116</xdr:col>
      <xdr:colOff>152400</xdr:colOff>
      <xdr:row>30</xdr:row>
      <xdr:rowOff>28992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17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117818</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461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94941</xdr:rowOff>
    </xdr:from>
    <xdr:to>
      <xdr:col>116</xdr:col>
      <xdr:colOff>114300</xdr:colOff>
      <xdr:row>39</xdr:row>
      <xdr:rowOff>25091</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61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103596</xdr:rowOff>
    </xdr:from>
    <xdr:to>
      <xdr:col>112</xdr:col>
      <xdr:colOff>38100</xdr:colOff>
      <xdr:row>39</xdr:row>
      <xdr:rowOff>33746</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6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50273</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39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120186</xdr:rowOff>
    </xdr:from>
    <xdr:to>
      <xdr:col>107</xdr:col>
      <xdr:colOff>101600</xdr:colOff>
      <xdr:row>39</xdr:row>
      <xdr:rowOff>50336</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63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66863</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41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110813</xdr:rowOff>
    </xdr:from>
    <xdr:to>
      <xdr:col>102</xdr:col>
      <xdr:colOff>165100</xdr:colOff>
      <xdr:row>39</xdr:row>
      <xdr:rowOff>40963</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6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57490</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40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125116</xdr:rowOff>
    </xdr:from>
    <xdr:to>
      <xdr:col>98</xdr:col>
      <xdr:colOff>38100</xdr:colOff>
      <xdr:row>39</xdr:row>
      <xdr:rowOff>55266</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64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71794</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41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143319</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715819"/>
          <a:ext cx="1269" cy="1444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89996</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49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143319</xdr:rowOff>
    </xdr:from>
    <xdr:to>
      <xdr:col>116</xdr:col>
      <xdr:colOff>152400</xdr:colOff>
      <xdr:row>50</xdr:row>
      <xdr:rowOff>143319</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71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79468</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852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56591</xdr:rowOff>
    </xdr:from>
    <xdr:to>
      <xdr:col>116</xdr:col>
      <xdr:colOff>114300</xdr:colOff>
      <xdr:row>58</xdr:row>
      <xdr:rowOff>158191</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1000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73051</xdr:rowOff>
    </xdr:from>
    <xdr:to>
      <xdr:col>112</xdr:col>
      <xdr:colOff>38100</xdr:colOff>
      <xdr:row>59</xdr:row>
      <xdr:rowOff>3201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1001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19728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79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39904</xdr:rowOff>
    </xdr:from>
    <xdr:to>
      <xdr:col>107</xdr:col>
      <xdr:colOff>101600</xdr:colOff>
      <xdr:row>58</xdr:row>
      <xdr:rowOff>141504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9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158031</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75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60878</xdr:rowOff>
    </xdr:from>
    <xdr:to>
      <xdr:col>102</xdr:col>
      <xdr:colOff>165100</xdr:colOff>
      <xdr:row>58</xdr:row>
      <xdr:rowOff>162478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1000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7555</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78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63621</xdr:rowOff>
    </xdr:from>
    <xdr:to>
      <xdr:col>98</xdr:col>
      <xdr:colOff>38100</xdr:colOff>
      <xdr:row>58</xdr:row>
      <xdr:rowOff>165221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1000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10298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78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169456</xdr:rowOff>
    </xdr:from>
    <xdr:to>
      <xdr:col>116</xdr:col>
      <xdr:colOff>62864</xdr:colOff>
      <xdr:row>79</xdr:row>
      <xdr:rowOff>103493</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1999506"/>
          <a:ext cx="1269" cy="164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107320</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5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103493</xdr:rowOff>
    </xdr:from>
    <xdr:to>
      <xdr:col>116</xdr:col>
      <xdr:colOff>152400</xdr:colOff>
      <xdr:row>79</xdr:row>
      <xdr:rowOff>103493</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116133</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7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169456</xdr:rowOff>
    </xdr:from>
    <xdr:to>
      <xdr:col>116</xdr:col>
      <xdr:colOff>152400</xdr:colOff>
      <xdr:row>69</xdr:row>
      <xdr:rowOff>169456</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199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10134</xdr:rowOff>
    </xdr:from>
    <xdr:to>
      <xdr:col>116</xdr:col>
      <xdr:colOff>63500</xdr:colOff>
      <xdr:row>76</xdr:row>
      <xdr:rowOff>51270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040334"/>
          <a:ext cx="838200" cy="4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97388</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784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74511</xdr:rowOff>
    </xdr:from>
    <xdr:to>
      <xdr:col>116</xdr:col>
      <xdr:colOff>114300</xdr:colOff>
      <xdr:row>76</xdr:row>
      <xdr:rowOff>4660</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2539</xdr:rowOff>
    </xdr:from>
    <xdr:to>
      <xdr:col>111</xdr:col>
      <xdr:colOff>177800</xdr:colOff>
      <xdr:row>76</xdr:row>
      <xdr:rowOff>51270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3032739"/>
          <a:ext cx="889000" cy="4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40805</xdr:rowOff>
    </xdr:from>
    <xdr:to>
      <xdr:col>112</xdr:col>
      <xdr:colOff>38100</xdr:colOff>
      <xdr:row>75</xdr:row>
      <xdr:rowOff>142405</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158932</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149898</xdr:rowOff>
    </xdr:from>
    <xdr:to>
      <xdr:col>107</xdr:col>
      <xdr:colOff>50800</xdr:colOff>
      <xdr:row>76</xdr:row>
      <xdr:rowOff>2539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3008648"/>
          <a:ext cx="889000" cy="2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38709</xdr:rowOff>
    </xdr:from>
    <xdr:to>
      <xdr:col>107</xdr:col>
      <xdr:colOff>101600</xdr:colOff>
      <xdr:row>75</xdr:row>
      <xdr:rowOff>140309</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156836</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71513</xdr:rowOff>
    </xdr:from>
    <xdr:to>
      <xdr:col>102</xdr:col>
      <xdr:colOff>114300</xdr:colOff>
      <xdr:row>75</xdr:row>
      <xdr:rowOff>149898</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2930263"/>
          <a:ext cx="889000" cy="7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37084</xdr:rowOff>
    </xdr:from>
    <xdr:to>
      <xdr:col>102</xdr:col>
      <xdr:colOff>165100</xdr:colOff>
      <xdr:row>75</xdr:row>
      <xdr:rowOff>138684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155211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6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47879</xdr:rowOff>
    </xdr:from>
    <xdr:to>
      <xdr:col>98</xdr:col>
      <xdr:colOff>38100</xdr:colOff>
      <xdr:row>75</xdr:row>
      <xdr:rowOff>149479</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90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140606</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99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130784</xdr:rowOff>
    </xdr:from>
    <xdr:to>
      <xdr:col>116</xdr:col>
      <xdr:colOff>114300</xdr:colOff>
      <xdr:row>76</xdr:row>
      <xdr:rowOff>60934</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98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109211</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96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470</xdr:rowOff>
    </xdr:from>
    <xdr:to>
      <xdr:col>112</xdr:col>
      <xdr:colOff>38100</xdr:colOff>
      <xdr:row>76</xdr:row>
      <xdr:rowOff>102070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03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93197</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12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123190</xdr:rowOff>
    </xdr:from>
    <xdr:to>
      <xdr:col>107</xdr:col>
      <xdr:colOff>101600</xdr:colOff>
      <xdr:row>76</xdr:row>
      <xdr:rowOff>53339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9819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44466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07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99098</xdr:rowOff>
    </xdr:from>
    <xdr:to>
      <xdr:col>102</xdr:col>
      <xdr:colOff>165100</xdr:colOff>
      <xdr:row>76</xdr:row>
      <xdr:rowOff>29248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95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20375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05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20713</xdr:rowOff>
    </xdr:from>
    <xdr:to>
      <xdr:col>98</xdr:col>
      <xdr:colOff>38100</xdr:colOff>
      <xdr:row>75</xdr:row>
      <xdr:rowOff>122313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87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138840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65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性質別歳出のうち、住民一人当たりのコストでは</a:t>
          </a:r>
          <a:r>
            <a:rPr kumimoji="1" lang="ja-JP" altLang="en-US" sz="1100">
              <a:solidFill>
                <a:schemeClr val="dk1"/>
              </a:solidFill>
              <a:effectLst/>
              <a:latin typeface="+mn-lt"/>
              <a:ea typeface="+mn-ea"/>
              <a:cs typeface="+mn-cs"/>
            </a:rPr>
            <a:t>人件費、</a:t>
          </a:r>
          <a:r>
            <a:rPr kumimoji="1" lang="ja-JP" altLang="ja-JP" sz="1100">
              <a:solidFill>
                <a:schemeClr val="dk1"/>
              </a:solidFill>
              <a:effectLst/>
              <a:latin typeface="+mn-lt"/>
              <a:ea typeface="+mn-ea"/>
              <a:cs typeface="+mn-cs"/>
            </a:rPr>
            <a:t>物件費、維持補修費、</a:t>
          </a:r>
          <a:r>
            <a:rPr kumimoji="1" lang="ja-JP" altLang="en-US" sz="1100">
              <a:solidFill>
                <a:schemeClr val="dk1"/>
              </a:solidFill>
              <a:effectLst/>
              <a:latin typeface="+mn-lt"/>
              <a:ea typeface="+mn-ea"/>
              <a:cs typeface="+mn-cs"/>
            </a:rPr>
            <a:t>補助費等、普通建設事業費、公債費が</a:t>
          </a:r>
          <a:r>
            <a:rPr kumimoji="1" lang="ja-JP" altLang="ja-JP" sz="1100">
              <a:solidFill>
                <a:schemeClr val="dk1"/>
              </a:solidFill>
              <a:effectLst/>
              <a:latin typeface="+mn-lt"/>
              <a:ea typeface="+mn-ea"/>
              <a:cs typeface="+mn-cs"/>
            </a:rPr>
            <a:t>類似団体の平均値を上回っている状況にある。</a:t>
          </a:r>
          <a:endParaRPr lang="ja-JP" altLang="ja-JP" sz="1400">
            <a:effectLst/>
          </a:endParaRPr>
        </a:p>
        <a:p>
          <a:r>
            <a:rPr kumimoji="1" lang="ja-JP" altLang="ja-JP" sz="1100">
              <a:solidFill>
                <a:schemeClr val="dk1"/>
              </a:solidFill>
              <a:effectLst/>
              <a:latin typeface="+mn-lt"/>
              <a:ea typeface="+mn-ea"/>
              <a:cs typeface="+mn-cs"/>
            </a:rPr>
            <a:t>　物件費</a:t>
          </a:r>
          <a:r>
            <a:rPr kumimoji="1" lang="ja-JP" altLang="en-US" sz="1100">
              <a:solidFill>
                <a:schemeClr val="dk1"/>
              </a:solidFill>
              <a:effectLst/>
              <a:latin typeface="+mn-lt"/>
              <a:ea typeface="+mn-ea"/>
              <a:cs typeface="+mn-cs"/>
            </a:rPr>
            <a:t>、普通建設事業費、公債費</a:t>
          </a:r>
          <a:r>
            <a:rPr kumimoji="1" lang="ja-JP" altLang="ja-JP" sz="1100">
              <a:solidFill>
                <a:schemeClr val="dk1"/>
              </a:solidFill>
              <a:effectLst/>
              <a:latin typeface="+mn-lt"/>
              <a:ea typeface="+mn-ea"/>
              <a:cs typeface="+mn-cs"/>
            </a:rPr>
            <a:t>が大きく上回っており、物件費については、行政改革による公共施設の維持管理を委託業務に移行していることが主な要因である</a:t>
          </a:r>
          <a:r>
            <a:rPr kumimoji="1" lang="ja-JP" altLang="en-US" sz="1100">
              <a:solidFill>
                <a:schemeClr val="dk1"/>
              </a:solidFill>
              <a:effectLst/>
              <a:latin typeface="+mn-lt"/>
              <a:ea typeface="+mn-ea"/>
              <a:cs typeface="+mn-cs"/>
            </a:rPr>
            <a:t>。普通建設事業費は、令和２年度に大型建設事業が重なったことが主な要因である。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公債費は、今後、中長期的な財政推計の中で住民生活とのバランスを図りながら公債費の圧縮を図り健全な財政運営に努めていく。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北海道大空町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6,963
6,945
343.66
11,404,159
11,208,264
185,160
5,069,611
15,712,725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24511</xdr:rowOff>
    </xdr:from>
    <xdr:to>
      <xdr:col>24</xdr:col>
      <xdr:colOff>62865</xdr:colOff>
      <xdr:row>39</xdr:row>
      <xdr:rowOff>26543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9461"/>
          <a:ext cx="1270" cy="137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30370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1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26543</xdr:rowOff>
    </xdr:from>
    <xdr:to>
      <xdr:col>24</xdr:col>
      <xdr:colOff>152400</xdr:colOff>
      <xdr:row>39</xdr:row>
      <xdr:rowOff>26543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1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142638</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24511</xdr:rowOff>
    </xdr:from>
    <xdr:to>
      <xdr:col>24</xdr:col>
      <xdr:colOff>152400</xdr:colOff>
      <xdr:row>31</xdr:row>
      <xdr:rowOff>24511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65405</xdr:rowOff>
    </xdr:from>
    <xdr:to>
      <xdr:col>24</xdr:col>
      <xdr:colOff>63500</xdr:colOff>
      <xdr:row>35</xdr:row>
      <xdr:rowOff>93345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66155"/>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137177</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37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65405</xdr:rowOff>
    </xdr:from>
    <xdr:to>
      <xdr:col>19</xdr:col>
      <xdr:colOff>177800</xdr:colOff>
      <xdr:row>35</xdr:row>
      <xdr:rowOff>103378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66155"/>
          <a:ext cx="889000" cy="3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99060</xdr:rowOff>
    </xdr:from>
    <xdr:to>
      <xdr:col>20</xdr:col>
      <xdr:colOff>38100</xdr:colOff>
      <xdr:row>36</xdr:row>
      <xdr:rowOff>29210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20337</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619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103378</xdr:rowOff>
    </xdr:from>
    <xdr:to>
      <xdr:col>15</xdr:col>
      <xdr:colOff>50800</xdr:colOff>
      <xdr:row>36</xdr:row>
      <xdr:rowOff>35052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04128"/>
          <a:ext cx="889000" cy="10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107188</xdr:rowOff>
    </xdr:from>
    <xdr:to>
      <xdr:col>15</xdr:col>
      <xdr:colOff>101600</xdr:colOff>
      <xdr:row>36</xdr:row>
      <xdr:rowOff>37338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28465</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35052</xdr:rowOff>
    </xdr:from>
    <xdr:to>
      <xdr:col>10</xdr:col>
      <xdr:colOff>114300</xdr:colOff>
      <xdr:row>36</xdr:row>
      <xdr:rowOff>56134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07252"/>
          <a:ext cx="889000" cy="2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111506</xdr:rowOff>
    </xdr:from>
    <xdr:to>
      <xdr:col>10</xdr:col>
      <xdr:colOff>165100</xdr:colOff>
      <xdr:row>36</xdr:row>
      <xdr:rowOff>41656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58183</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140970</xdr:rowOff>
    </xdr:from>
    <xdr:to>
      <xdr:col>6</xdr:col>
      <xdr:colOff>38100</xdr:colOff>
      <xdr:row>36</xdr:row>
      <xdr:rowOff>71120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87647</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42545</xdr:rowOff>
    </xdr:from>
    <xdr:to>
      <xdr:col>24</xdr:col>
      <xdr:colOff>114300</xdr:colOff>
      <xdr:row>35</xdr:row>
      <xdr:rowOff>144145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4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65422</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14605</xdr:rowOff>
    </xdr:from>
    <xdr:to>
      <xdr:col>20</xdr:col>
      <xdr:colOff>38100</xdr:colOff>
      <xdr:row>35</xdr:row>
      <xdr:rowOff>116205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1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132732</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79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52578</xdr:rowOff>
    </xdr:from>
    <xdr:to>
      <xdr:col>15</xdr:col>
      <xdr:colOff>101600</xdr:colOff>
      <xdr:row>35</xdr:row>
      <xdr:rowOff>154178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5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170705</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82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155702</xdr:rowOff>
    </xdr:from>
    <xdr:to>
      <xdr:col>10</xdr:col>
      <xdr:colOff>165100</xdr:colOff>
      <xdr:row>36</xdr:row>
      <xdr:rowOff>85852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5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76979</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624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5334</xdr:rowOff>
    </xdr:from>
    <xdr:to>
      <xdr:col>6</xdr:col>
      <xdr:colOff>38100</xdr:colOff>
      <xdr:row>36</xdr:row>
      <xdr:rowOff>106934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7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98061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7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57566</xdr:rowOff>
    </xdr:from>
    <xdr:to>
      <xdr:col>24</xdr:col>
      <xdr:colOff>62865</xdr:colOff>
      <xdr:row>58</xdr:row>
      <xdr:rowOff>92382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01516"/>
          <a:ext cx="1270" cy="123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96209</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92382</xdr:rowOff>
    </xdr:from>
    <xdr:to>
      <xdr:col>24</xdr:col>
      <xdr:colOff>152400</xdr:colOff>
      <xdr:row>58</xdr:row>
      <xdr:rowOff>92382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6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4243</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767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1,782,787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57566</xdr:rowOff>
    </xdr:from>
    <xdr:to>
      <xdr:col>24</xdr:col>
      <xdr:colOff>152400</xdr:colOff>
      <xdr:row>51</xdr:row>
      <xdr:rowOff>57566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0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144659</xdr:rowOff>
    </xdr:from>
    <xdr:to>
      <xdr:col>24</xdr:col>
      <xdr:colOff>63500</xdr:colOff>
      <xdr:row>58</xdr:row>
      <xdr:rowOff>124959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917309"/>
          <a:ext cx="838200" cy="15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101564</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02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78687</xdr:rowOff>
    </xdr:from>
    <xdr:to>
      <xdr:col>24</xdr:col>
      <xdr:colOff>114300</xdr:colOff>
      <xdr:row>58</xdr:row>
      <xdr:rowOff>8837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109855</xdr:rowOff>
    </xdr:from>
    <xdr:to>
      <xdr:col>19</xdr:col>
      <xdr:colOff>177800</xdr:colOff>
      <xdr:row>58</xdr:row>
      <xdr:rowOff>124959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10053955"/>
          <a:ext cx="889000" cy="1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17345</xdr:rowOff>
    </xdr:from>
    <xdr:to>
      <xdr:col>20</xdr:col>
      <xdr:colOff>38100</xdr:colOff>
      <xdr:row>58</xdr:row>
      <xdr:rowOff>118945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135472</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109855</xdr:rowOff>
    </xdr:from>
    <xdr:to>
      <xdr:col>15</xdr:col>
      <xdr:colOff>50800</xdr:colOff>
      <xdr:row>58</xdr:row>
      <xdr:rowOff>121386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53955"/>
          <a:ext cx="889000" cy="1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27375</xdr:rowOff>
    </xdr:from>
    <xdr:to>
      <xdr:col>15</xdr:col>
      <xdr:colOff>101600</xdr:colOff>
      <xdr:row>58</xdr:row>
      <xdr:rowOff>128975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145502</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32825</xdr:rowOff>
    </xdr:from>
    <xdr:to>
      <xdr:col>10</xdr:col>
      <xdr:colOff>114300</xdr:colOff>
      <xdr:row>58</xdr:row>
      <xdr:rowOff>121386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76925"/>
          <a:ext cx="889000" cy="88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29699</xdr:rowOff>
    </xdr:from>
    <xdr:to>
      <xdr:col>10</xdr:col>
      <xdr:colOff>165100</xdr:colOff>
      <xdr:row>58</xdr:row>
      <xdr:rowOff>131299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147826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4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34454</xdr:rowOff>
    </xdr:from>
    <xdr:to>
      <xdr:col>6</xdr:col>
      <xdr:colOff>38100</xdr:colOff>
      <xdr:row>58</xdr:row>
      <xdr:rowOff>136054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7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127181</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1007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93859</xdr:rowOff>
    </xdr:from>
    <xdr:to>
      <xdr:col>24</xdr:col>
      <xdr:colOff>114300</xdr:colOff>
      <xdr:row>58</xdr:row>
      <xdr:rowOff>24009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6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57115</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2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74159</xdr:rowOff>
    </xdr:from>
    <xdr:to>
      <xdr:col>20</xdr:col>
      <xdr:colOff>38100</xdr:colOff>
      <xdr:row>59</xdr:row>
      <xdr:rowOff>4309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1001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166886</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10110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59055</xdr:rowOff>
    </xdr:from>
    <xdr:to>
      <xdr:col>15</xdr:col>
      <xdr:colOff>101600</xdr:colOff>
      <xdr:row>58</xdr:row>
      <xdr:rowOff>160655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151782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10095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70586</xdr:rowOff>
    </xdr:from>
    <xdr:to>
      <xdr:col>10</xdr:col>
      <xdr:colOff>165100</xdr:colOff>
      <xdr:row>59</xdr:row>
      <xdr:rowOff>736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163313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10107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153475</xdr:rowOff>
    </xdr:from>
    <xdr:to>
      <xdr:col>6</xdr:col>
      <xdr:colOff>38100</xdr:colOff>
      <xdr:row>58</xdr:row>
      <xdr:rowOff>83625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2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100152</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701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115605</xdr:rowOff>
    </xdr:from>
    <xdr:to>
      <xdr:col>24</xdr:col>
      <xdr:colOff>62865</xdr:colOff>
      <xdr:row>78</xdr:row>
      <xdr:rowOff>53042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460005"/>
          <a:ext cx="1270" cy="966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56869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2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53042</xdr:rowOff>
    </xdr:from>
    <xdr:to>
      <xdr:col>24</xdr:col>
      <xdr:colOff>152400</xdr:colOff>
      <xdr:row>78</xdr:row>
      <xdr:rowOff>53042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2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62282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23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115605</xdr:rowOff>
    </xdr:from>
    <xdr:to>
      <xdr:col>24</xdr:col>
      <xdr:colOff>152400</xdr:colOff>
      <xdr:row>72</xdr:row>
      <xdr:rowOff>115605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46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59073</xdr:rowOff>
    </xdr:from>
    <xdr:to>
      <xdr:col>24</xdr:col>
      <xdr:colOff>63500</xdr:colOff>
      <xdr:row>76</xdr:row>
      <xdr:rowOff>53234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574923"/>
          <a:ext cx="838200" cy="50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105791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64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127364</xdr:rowOff>
    </xdr:from>
    <xdr:to>
      <xdr:col>24</xdr:col>
      <xdr:colOff>114300</xdr:colOff>
      <xdr:row>76</xdr:row>
      <xdr:rowOff>57514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53234</xdr:rowOff>
    </xdr:from>
    <xdr:to>
      <xdr:col>19</xdr:col>
      <xdr:colOff>177800</xdr:colOff>
      <xdr:row>77</xdr:row>
      <xdr:rowOff>20197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083434"/>
          <a:ext cx="889000" cy="13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7221</xdr:rowOff>
    </xdr:from>
    <xdr:to>
      <xdr:col>20</xdr:col>
      <xdr:colOff>38100</xdr:colOff>
      <xdr:row>76</xdr:row>
      <xdr:rowOff>108821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99948</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3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22095</xdr:rowOff>
    </xdr:from>
    <xdr:to>
      <xdr:col>15</xdr:col>
      <xdr:colOff>50800</xdr:colOff>
      <xdr:row>77</xdr:row>
      <xdr:rowOff>20197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052295"/>
          <a:ext cx="889000" cy="16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32747</xdr:rowOff>
    </xdr:from>
    <xdr:to>
      <xdr:col>15</xdr:col>
      <xdr:colOff>101600</xdr:colOff>
      <xdr:row>76</xdr:row>
      <xdr:rowOff>134347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150874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22095</xdr:rowOff>
    </xdr:from>
    <xdr:to>
      <xdr:col>10</xdr:col>
      <xdr:colOff>114300</xdr:colOff>
      <xdr:row>77</xdr:row>
      <xdr:rowOff>116708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052295"/>
          <a:ext cx="889000" cy="26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14901</xdr:rowOff>
    </xdr:from>
    <xdr:to>
      <xdr:col>10</xdr:col>
      <xdr:colOff>165100</xdr:colOff>
      <xdr:row>76</xdr:row>
      <xdr:rowOff>116501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107628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37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51643</xdr:rowOff>
    </xdr:from>
    <xdr:to>
      <xdr:col>6</xdr:col>
      <xdr:colOff>38100</xdr:colOff>
      <xdr:row>76</xdr:row>
      <xdr:rowOff>153243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169770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8273</xdr:rowOff>
    </xdr:from>
    <xdr:to>
      <xdr:col>24</xdr:col>
      <xdr:colOff>114300</xdr:colOff>
      <xdr:row>73</xdr:row>
      <xdr:rowOff>109873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52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94650</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439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2434</xdr:rowOff>
    </xdr:from>
    <xdr:to>
      <xdr:col>20</xdr:col>
      <xdr:colOff>38100</xdr:colOff>
      <xdr:row>76</xdr:row>
      <xdr:rowOff>104034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3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120561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80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140847</xdr:rowOff>
    </xdr:from>
    <xdr:to>
      <xdr:col>15</xdr:col>
      <xdr:colOff>101600</xdr:colOff>
      <xdr:row>77</xdr:row>
      <xdr:rowOff>70997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7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62124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26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142745</xdr:rowOff>
    </xdr:from>
    <xdr:to>
      <xdr:col>10</xdr:col>
      <xdr:colOff>165100</xdr:colOff>
      <xdr:row>76</xdr:row>
      <xdr:rowOff>72895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00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89422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77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65908</xdr:rowOff>
    </xdr:from>
    <xdr:to>
      <xdr:col>6</xdr:col>
      <xdr:colOff>38100</xdr:colOff>
      <xdr:row>77</xdr:row>
      <xdr:rowOff>167508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6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158635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60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141584</xdr:rowOff>
    </xdr:from>
    <xdr:to>
      <xdr:col>24</xdr:col>
      <xdr:colOff>62865</xdr:colOff>
      <xdr:row>98</xdr:row>
      <xdr:rowOff>15762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743534"/>
          <a:ext cx="1270" cy="107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19589</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2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15762</xdr:rowOff>
    </xdr:from>
    <xdr:to>
      <xdr:col>24</xdr:col>
      <xdr:colOff>152400</xdr:colOff>
      <xdr:row>98</xdr:row>
      <xdr:rowOff>15762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17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88261</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51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141584</xdr:rowOff>
    </xdr:from>
    <xdr:to>
      <xdr:col>24</xdr:col>
      <xdr:colOff>152400</xdr:colOff>
      <xdr:row>91</xdr:row>
      <xdr:rowOff>141584</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743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109063</xdr:rowOff>
    </xdr:from>
    <xdr:to>
      <xdr:col>24</xdr:col>
      <xdr:colOff>63500</xdr:colOff>
      <xdr:row>96</xdr:row>
      <xdr:rowOff>33959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6396813"/>
          <a:ext cx="838200" cy="9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161231</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448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11354</xdr:rowOff>
    </xdr:from>
    <xdr:to>
      <xdr:col>24</xdr:col>
      <xdr:colOff>114300</xdr:colOff>
      <xdr:row>96</xdr:row>
      <xdr:rowOff>112954</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109063</xdr:rowOff>
    </xdr:from>
    <xdr:to>
      <xdr:col>19</xdr:col>
      <xdr:colOff>177800</xdr:colOff>
      <xdr:row>96</xdr:row>
      <xdr:rowOff>67242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396813"/>
          <a:ext cx="889000" cy="12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29756</xdr:rowOff>
    </xdr:from>
    <xdr:to>
      <xdr:col>20</xdr:col>
      <xdr:colOff>38100</xdr:colOff>
      <xdr:row>96</xdr:row>
      <xdr:rowOff>131356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122483</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58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67242</xdr:rowOff>
    </xdr:from>
    <xdr:to>
      <xdr:col>15</xdr:col>
      <xdr:colOff>50800</xdr:colOff>
      <xdr:row>96</xdr:row>
      <xdr:rowOff>70430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526442"/>
          <a:ext cx="889000" cy="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52643</xdr:rowOff>
    </xdr:from>
    <xdr:to>
      <xdr:col>15</xdr:col>
      <xdr:colOff>101600</xdr:colOff>
      <xdr:row>96</xdr:row>
      <xdr:rowOff>154243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145370</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6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70430</xdr:rowOff>
    </xdr:from>
    <xdr:to>
      <xdr:col>10</xdr:col>
      <xdr:colOff>114300</xdr:colOff>
      <xdr:row>96</xdr:row>
      <xdr:rowOff>73099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529630"/>
          <a:ext cx="889000" cy="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38356</xdr:rowOff>
    </xdr:from>
    <xdr:to>
      <xdr:col>10</xdr:col>
      <xdr:colOff>165100</xdr:colOff>
      <xdr:row>96</xdr:row>
      <xdr:rowOff>139956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131083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59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59337</xdr:rowOff>
    </xdr:from>
    <xdr:to>
      <xdr:col>6</xdr:col>
      <xdr:colOff>38100</xdr:colOff>
      <xdr:row>96</xdr:row>
      <xdr:rowOff>160937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152064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61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154609</xdr:rowOff>
    </xdr:from>
    <xdr:to>
      <xdr:col>24</xdr:col>
      <xdr:colOff>114300</xdr:colOff>
      <xdr:row>96</xdr:row>
      <xdr:rowOff>84759</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44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6036</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293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58263</xdr:rowOff>
    </xdr:from>
    <xdr:to>
      <xdr:col>20</xdr:col>
      <xdr:colOff>38100</xdr:colOff>
      <xdr:row>95</xdr:row>
      <xdr:rowOff>159863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34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4940</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497795" y="1612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16442</xdr:rowOff>
    </xdr:from>
    <xdr:to>
      <xdr:col>15</xdr:col>
      <xdr:colOff>101600</xdr:colOff>
      <xdr:row>96</xdr:row>
      <xdr:rowOff>118042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47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134569</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25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19630</xdr:rowOff>
    </xdr:from>
    <xdr:to>
      <xdr:col>10</xdr:col>
      <xdr:colOff>165100</xdr:colOff>
      <xdr:row>96</xdr:row>
      <xdr:rowOff>121230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47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137757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25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22299</xdr:rowOff>
    </xdr:from>
    <xdr:to>
      <xdr:col>6</xdr:col>
      <xdr:colOff>38100</xdr:colOff>
      <xdr:row>96</xdr:row>
      <xdr:rowOff>123899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48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140426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25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163475</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6975"/>
          <a:ext cx="1270" cy="134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110152</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163475</xdr:rowOff>
    </xdr:from>
    <xdr:to>
      <xdr:col>55</xdr:col>
      <xdr:colOff>88900</xdr:colOff>
      <xdr:row>30</xdr:row>
      <xdr:rowOff>163475</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36830</xdr:rowOff>
    </xdr:from>
    <xdr:to>
      <xdr:col>55</xdr:col>
      <xdr:colOff>0</xdr:colOff>
      <xdr:row>36</xdr:row>
      <xdr:rowOff>56032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5866130"/>
          <a:ext cx="838200" cy="36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51782</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3954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73355</xdr:rowOff>
    </xdr:from>
    <xdr:to>
      <xdr:col>55</xdr:col>
      <xdr:colOff>50800</xdr:colOff>
      <xdr:row>38</xdr:row>
      <xdr:rowOff>3505</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4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36830</xdr:rowOff>
    </xdr:from>
    <xdr:to>
      <xdr:col>50</xdr:col>
      <xdr:colOff>114300</xdr:colOff>
      <xdr:row>34</xdr:row>
      <xdr:rowOff>78435</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8750300" y="5866130"/>
          <a:ext cx="8890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28549</xdr:rowOff>
    </xdr:from>
    <xdr:to>
      <xdr:col>50</xdr:col>
      <xdr:colOff>165100</xdr:colOff>
      <xdr:row>37</xdr:row>
      <xdr:rowOff>130149</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37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121276</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464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78435</xdr:rowOff>
    </xdr:from>
    <xdr:to>
      <xdr:col>45</xdr:col>
      <xdr:colOff>177800</xdr:colOff>
      <xdr:row>37</xdr:row>
      <xdr:rowOff>35916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7861300" y="5907735"/>
          <a:ext cx="889000" cy="47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21234</xdr:rowOff>
    </xdr:from>
    <xdr:to>
      <xdr:col>46</xdr:col>
      <xdr:colOff>38100</xdr:colOff>
      <xdr:row>37</xdr:row>
      <xdr:rowOff>122834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3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113961</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57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35916</xdr:rowOff>
    </xdr:from>
    <xdr:to>
      <xdr:col>41</xdr:col>
      <xdr:colOff>50800</xdr:colOff>
      <xdr:row>38</xdr:row>
      <xdr:rowOff>67005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6972300" y="6379566"/>
          <a:ext cx="889000" cy="20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167538</xdr:rowOff>
    </xdr:from>
    <xdr:to>
      <xdr:col>41</xdr:col>
      <xdr:colOff>101600</xdr:colOff>
      <xdr:row>37</xdr:row>
      <xdr:rowOff>97688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3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88815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432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40437</xdr:rowOff>
    </xdr:from>
    <xdr:to>
      <xdr:col>36</xdr:col>
      <xdr:colOff>165100</xdr:colOff>
      <xdr:row>37</xdr:row>
      <xdr:rowOff>142037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38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158564</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6159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5232</xdr:rowOff>
    </xdr:from>
    <xdr:to>
      <xdr:col>55</xdr:col>
      <xdr:colOff>50800</xdr:colOff>
      <xdr:row>36</xdr:row>
      <xdr:rowOff>106832</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17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28109</xdr:rowOff>
    </xdr:from>
    <xdr:ext cx="378565"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028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157480</xdr:rowOff>
    </xdr:from>
    <xdr:to>
      <xdr:col>50</xdr:col>
      <xdr:colOff>165100</xdr:colOff>
      <xdr:row>34</xdr:row>
      <xdr:rowOff>87630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58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104157</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04428" y="559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27635</xdr:rowOff>
    </xdr:from>
    <xdr:to>
      <xdr:col>46</xdr:col>
      <xdr:colOff>38100</xdr:colOff>
      <xdr:row>34</xdr:row>
      <xdr:rowOff>129235</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585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145762</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15428" y="5632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156566</xdr:rowOff>
    </xdr:from>
    <xdr:to>
      <xdr:col>41</xdr:col>
      <xdr:colOff>101600</xdr:colOff>
      <xdr:row>37</xdr:row>
      <xdr:rowOff>86716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32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103243</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2017" y="6103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16205</xdr:rowOff>
    </xdr:from>
    <xdr:to>
      <xdr:col>36</xdr:col>
      <xdr:colOff>165100</xdr:colOff>
      <xdr:row>38</xdr:row>
      <xdr:rowOff>117805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5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108932</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3017" y="6624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166144</xdr:rowOff>
    </xdr:from>
    <xdr:to>
      <xdr:col>54</xdr:col>
      <xdr:colOff>189865</xdr:colOff>
      <xdr:row>59</xdr:row>
      <xdr:rowOff>24871</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9767344"/>
          <a:ext cx="1270" cy="373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28698</xdr:rowOff>
    </xdr:from>
    <xdr:ext cx="534377"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14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24871</xdr:rowOff>
    </xdr:from>
    <xdr:to>
      <xdr:col>55</xdr:col>
      <xdr:colOff>88900</xdr:colOff>
      <xdr:row>59</xdr:row>
      <xdr:rowOff>24871</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140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112821</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954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56</xdr:row>
      <xdr:rowOff>166144</xdr:rowOff>
    </xdr:from>
    <xdr:to>
      <xdr:col>55</xdr:col>
      <xdr:colOff>88900</xdr:colOff>
      <xdr:row>56</xdr:row>
      <xdr:rowOff>166144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976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40161</xdr:rowOff>
    </xdr:from>
    <xdr:to>
      <xdr:col>55</xdr:col>
      <xdr:colOff>0</xdr:colOff>
      <xdr:row>58</xdr:row>
      <xdr:rowOff>18614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9812811"/>
          <a:ext cx="838200" cy="14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15870</xdr:rowOff>
    </xdr:from>
    <xdr:ext cx="599010"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9599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37443</xdr:rowOff>
    </xdr:from>
    <xdr:to>
      <xdr:col>55</xdr:col>
      <xdr:colOff>50800</xdr:colOff>
      <xdr:row>58</xdr:row>
      <xdr:rowOff>139043</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98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18614</xdr:rowOff>
    </xdr:from>
    <xdr:to>
      <xdr:col>50</xdr:col>
      <xdr:colOff>114300</xdr:colOff>
      <xdr:row>58</xdr:row>
      <xdr:rowOff>31685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9962714"/>
          <a:ext cx="889000" cy="1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31204</xdr:rowOff>
    </xdr:from>
    <xdr:to>
      <xdr:col>50</xdr:col>
      <xdr:colOff>165100</xdr:colOff>
      <xdr:row>58</xdr:row>
      <xdr:rowOff>132804</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97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123931</xdr:rowOff>
    </xdr:from>
    <xdr:ext cx="599010"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39795" y="10068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144590</xdr:rowOff>
    </xdr:from>
    <xdr:to>
      <xdr:col>45</xdr:col>
      <xdr:colOff>177800</xdr:colOff>
      <xdr:row>58</xdr:row>
      <xdr:rowOff>31685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8717090"/>
          <a:ext cx="889000" cy="125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38739</xdr:rowOff>
    </xdr:from>
    <xdr:to>
      <xdr:col>46</xdr:col>
      <xdr:colOff>38100</xdr:colOff>
      <xdr:row>58</xdr:row>
      <xdr:rowOff>140339</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98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131466</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1007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144590</xdr:rowOff>
    </xdr:from>
    <xdr:to>
      <xdr:col>41</xdr:col>
      <xdr:colOff>50800</xdr:colOff>
      <xdr:row>58</xdr:row>
      <xdr:rowOff>11425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8717090"/>
          <a:ext cx="889000" cy="123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10446</xdr:rowOff>
    </xdr:from>
    <xdr:to>
      <xdr:col>41</xdr:col>
      <xdr:colOff>101600</xdr:colOff>
      <xdr:row>58</xdr:row>
      <xdr:rowOff>112046</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103173</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61795" y="1004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40291</xdr:rowOff>
    </xdr:from>
    <xdr:to>
      <xdr:col>36</xdr:col>
      <xdr:colOff>165100</xdr:colOff>
      <xdr:row>58</xdr:row>
      <xdr:rowOff>141891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98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133018</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1007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160811</xdr:rowOff>
    </xdr:from>
    <xdr:to>
      <xdr:col>55</xdr:col>
      <xdr:colOff>50800</xdr:colOff>
      <xdr:row>57</xdr:row>
      <xdr:rowOff>90961</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76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75738</xdr:rowOff>
    </xdr:from>
    <xdr:ext cx="599010"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67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139264</xdr:rowOff>
    </xdr:from>
    <xdr:to>
      <xdr:col>50</xdr:col>
      <xdr:colOff>165100</xdr:colOff>
      <xdr:row>58</xdr:row>
      <xdr:rowOff>69414</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91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85941</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39795" y="968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152335</xdr:rowOff>
    </xdr:from>
    <xdr:to>
      <xdr:col>46</xdr:col>
      <xdr:colOff>38100</xdr:colOff>
      <xdr:row>58</xdr:row>
      <xdr:rowOff>82485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92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99012</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50795" y="9700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93790</xdr:rowOff>
    </xdr:from>
    <xdr:to>
      <xdr:col>41</xdr:col>
      <xdr:colOff>101600</xdr:colOff>
      <xdr:row>51</xdr:row>
      <xdr:rowOff>23940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866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49</xdr:row>
      <xdr:rowOff>40467</xdr:rowOff>
    </xdr:from>
    <xdr:ext cx="690189"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16205" y="84415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132075</xdr:rowOff>
    </xdr:from>
    <xdr:to>
      <xdr:col>36</xdr:col>
      <xdr:colOff>165100</xdr:colOff>
      <xdr:row>58</xdr:row>
      <xdr:rowOff>62225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90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78752</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672795" y="967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32825</xdr:rowOff>
    </xdr:from>
    <xdr:to>
      <xdr:col>54</xdr:col>
      <xdr:colOff>189865</xdr:colOff>
      <xdr:row>78</xdr:row>
      <xdr:rowOff>121695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034325"/>
          <a:ext cx="1270" cy="14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125522</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49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121695</xdr:rowOff>
    </xdr:from>
    <xdr:to>
      <xdr:col>55</xdr:col>
      <xdr:colOff>88900</xdr:colOff>
      <xdr:row>78</xdr:row>
      <xdr:rowOff>121695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49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150952</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8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32825</xdr:rowOff>
    </xdr:from>
    <xdr:to>
      <xdr:col>55</xdr:col>
      <xdr:colOff>88900</xdr:colOff>
      <xdr:row>70</xdr:row>
      <xdr:rowOff>32825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0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153014</xdr:rowOff>
    </xdr:from>
    <xdr:to>
      <xdr:col>55</xdr:col>
      <xdr:colOff>0</xdr:colOff>
      <xdr:row>77</xdr:row>
      <xdr:rowOff>102402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3183214"/>
          <a:ext cx="838200" cy="12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25778</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2884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2901</xdr:rowOff>
    </xdr:from>
    <xdr:to>
      <xdr:col>55</xdr:col>
      <xdr:colOff>50800</xdr:colOff>
      <xdr:row>76</xdr:row>
      <xdr:rowOff>104501</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03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102402</xdr:rowOff>
    </xdr:from>
    <xdr:to>
      <xdr:col>50</xdr:col>
      <xdr:colOff>114300</xdr:colOff>
      <xdr:row>77</xdr:row>
      <xdr:rowOff>106781</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8750300" y="13304052"/>
          <a:ext cx="889000" cy="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3787</xdr:rowOff>
    </xdr:from>
    <xdr:to>
      <xdr:col>50</xdr:col>
      <xdr:colOff>165100</xdr:colOff>
      <xdr:row>77</xdr:row>
      <xdr:rowOff>105387</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20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121914</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298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106781</xdr:rowOff>
    </xdr:from>
    <xdr:to>
      <xdr:col>45</xdr:col>
      <xdr:colOff>177800</xdr:colOff>
      <xdr:row>77</xdr:row>
      <xdr:rowOff>111381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7861300" y="13308431"/>
          <a:ext cx="889000" cy="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7674</xdr:rowOff>
    </xdr:from>
    <xdr:to>
      <xdr:col>46</xdr:col>
      <xdr:colOff>38100</xdr:colOff>
      <xdr:row>77</xdr:row>
      <xdr:rowOff>109274</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2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125801</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298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111381</xdr:rowOff>
    </xdr:from>
    <xdr:to>
      <xdr:col>41</xdr:col>
      <xdr:colOff>50800</xdr:colOff>
      <xdr:row>77</xdr:row>
      <xdr:rowOff>122042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6972300" y="13313031"/>
          <a:ext cx="889000" cy="1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7803</xdr:rowOff>
    </xdr:from>
    <xdr:to>
      <xdr:col>41</xdr:col>
      <xdr:colOff>101600</xdr:colOff>
      <xdr:row>77</xdr:row>
      <xdr:rowOff>109403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20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125930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298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2408</xdr:rowOff>
    </xdr:from>
    <xdr:to>
      <xdr:col>36</xdr:col>
      <xdr:colOff>165100</xdr:colOff>
      <xdr:row>77</xdr:row>
      <xdr:rowOff>104008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120535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297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102214</xdr:rowOff>
    </xdr:from>
    <xdr:to>
      <xdr:col>55</xdr:col>
      <xdr:colOff>50800</xdr:colOff>
      <xdr:row>77</xdr:row>
      <xdr:rowOff>32364</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1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80641</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11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51602</xdr:rowOff>
    </xdr:from>
    <xdr:to>
      <xdr:col>50</xdr:col>
      <xdr:colOff>165100</xdr:colOff>
      <xdr:row>77</xdr:row>
      <xdr:rowOff>153202</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25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144329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334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55981</xdr:rowOff>
    </xdr:from>
    <xdr:to>
      <xdr:col>46</xdr:col>
      <xdr:colOff>38100</xdr:colOff>
      <xdr:row>77</xdr:row>
      <xdr:rowOff>157581</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25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148708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35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60581</xdr:rowOff>
    </xdr:from>
    <xdr:to>
      <xdr:col>41</xdr:col>
      <xdr:colOff>101600</xdr:colOff>
      <xdr:row>77</xdr:row>
      <xdr:rowOff>162181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26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153308</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335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71242</xdr:rowOff>
    </xdr:from>
    <xdr:to>
      <xdr:col>36</xdr:col>
      <xdr:colOff>165100</xdr:colOff>
      <xdr:row>78</xdr:row>
      <xdr:rowOff>1392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27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163969</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33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77169</xdr:rowOff>
    </xdr:from>
    <xdr:to>
      <xdr:col>54</xdr:col>
      <xdr:colOff>189865</xdr:colOff>
      <xdr:row>98</xdr:row>
      <xdr:rowOff>7725</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850569"/>
          <a:ext cx="1270" cy="9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11552</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81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7725</xdr:rowOff>
    </xdr:from>
    <xdr:to>
      <xdr:col>55</xdr:col>
      <xdr:colOff>88900</xdr:colOff>
      <xdr:row>98</xdr:row>
      <xdr:rowOff>7725</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80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23846</xdr:rowOff>
    </xdr:from>
    <xdr:ext cx="599010"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62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238,677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77169</xdr:rowOff>
    </xdr:from>
    <xdr:to>
      <xdr:col>55</xdr:col>
      <xdr:colOff>88900</xdr:colOff>
      <xdr:row>92</xdr:row>
      <xdr:rowOff>77169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85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93802</xdr:rowOff>
    </xdr:from>
    <xdr:to>
      <xdr:col>55</xdr:col>
      <xdr:colOff>0</xdr:colOff>
      <xdr:row>95</xdr:row>
      <xdr:rowOff>139956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9639300" y="16381552"/>
          <a:ext cx="838200" cy="4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125181</xdr:rowOff>
    </xdr:from>
    <xdr:ext cx="534377"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412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146754</xdr:rowOff>
    </xdr:from>
    <xdr:to>
      <xdr:col>55</xdr:col>
      <xdr:colOff>50800</xdr:colOff>
      <xdr:row>96</xdr:row>
      <xdr:rowOff>76904</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43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122565</xdr:rowOff>
    </xdr:from>
    <xdr:to>
      <xdr:col>50</xdr:col>
      <xdr:colOff>114300</xdr:colOff>
      <xdr:row>95</xdr:row>
      <xdr:rowOff>139956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8750300" y="16410315"/>
          <a:ext cx="889000" cy="1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153997</xdr:rowOff>
    </xdr:from>
    <xdr:to>
      <xdr:col>50</xdr:col>
      <xdr:colOff>165100</xdr:colOff>
      <xdr:row>96</xdr:row>
      <xdr:rowOff>84147</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75274</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72111" y="1653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34288</xdr:rowOff>
    </xdr:from>
    <xdr:to>
      <xdr:col>45</xdr:col>
      <xdr:colOff>177800</xdr:colOff>
      <xdr:row>95</xdr:row>
      <xdr:rowOff>122565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7861300" y="16322038"/>
          <a:ext cx="889000" cy="88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164982</xdr:rowOff>
    </xdr:from>
    <xdr:to>
      <xdr:col>46</xdr:col>
      <xdr:colOff>38100</xdr:colOff>
      <xdr:row>96</xdr:row>
      <xdr:rowOff>95132</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86259</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83111" y="1654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113128</xdr:rowOff>
    </xdr:from>
    <xdr:to>
      <xdr:col>41</xdr:col>
      <xdr:colOff>50800</xdr:colOff>
      <xdr:row>95</xdr:row>
      <xdr:rowOff>34288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972300" y="16229428"/>
          <a:ext cx="889000" cy="9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159643</xdr:rowOff>
    </xdr:from>
    <xdr:to>
      <xdr:col>41</xdr:col>
      <xdr:colOff>101600</xdr:colOff>
      <xdr:row>96</xdr:row>
      <xdr:rowOff>89793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80920</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94111" y="1654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10874</xdr:rowOff>
    </xdr:from>
    <xdr:to>
      <xdr:col>36</xdr:col>
      <xdr:colOff>165100</xdr:colOff>
      <xdr:row>96</xdr:row>
      <xdr:rowOff>112474</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103601</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05111" y="1656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43002</xdr:rowOff>
    </xdr:from>
    <xdr:to>
      <xdr:col>55</xdr:col>
      <xdr:colOff>50800</xdr:colOff>
      <xdr:row>95</xdr:row>
      <xdr:rowOff>144602</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33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65879</xdr:rowOff>
    </xdr:from>
    <xdr:ext cx="599010"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182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89156</xdr:rowOff>
    </xdr:from>
    <xdr:to>
      <xdr:col>50</xdr:col>
      <xdr:colOff>165100</xdr:colOff>
      <xdr:row>96</xdr:row>
      <xdr:rowOff>19306</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37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35833</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39795" y="1615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71765</xdr:rowOff>
    </xdr:from>
    <xdr:to>
      <xdr:col>46</xdr:col>
      <xdr:colOff>38100</xdr:colOff>
      <xdr:row>96</xdr:row>
      <xdr:rowOff>1915</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35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18442</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50795" y="16134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154938</xdr:rowOff>
    </xdr:from>
    <xdr:to>
      <xdr:col>41</xdr:col>
      <xdr:colOff>101600</xdr:colOff>
      <xdr:row>95</xdr:row>
      <xdr:rowOff>85088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27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101615</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61795" y="1604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62328</xdr:rowOff>
    </xdr:from>
    <xdr:to>
      <xdr:col>36</xdr:col>
      <xdr:colOff>165100</xdr:colOff>
      <xdr:row>94</xdr:row>
      <xdr:rowOff>163928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17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9005</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672795" y="15953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消防費グラフ枠">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155437</xdr:rowOff>
    </xdr:from>
    <xdr:to>
      <xdr:col>85</xdr:col>
      <xdr:colOff>126364</xdr:colOff>
      <xdr:row>38</xdr:row>
      <xdr:rowOff>45320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flipV="1">
          <a:off x="16317595" y="5298937"/>
          <a:ext cx="1269" cy="1261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49147</xdr:rowOff>
    </xdr:from>
    <xdr:ext cx="534377" cy="259045"/>
    <xdr:sp macro="" textlink="">
      <xdr:nvSpPr>
        <xdr:cNvPr id="502" name="消防費最小値テキスト">
          <a:extLst>
            <a:ext uri="{FF2B5EF4-FFF2-40B4-BE49-F238E27FC236}">
              <a16:creationId xmlns:a16="http://schemas.microsoft.com/office/drawing/2014/main" id="{00000000-0008-0000-0700-0000F6010000}"/>
            </a:ext>
          </a:extLst>
        </xdr:cNvPr>
        <xdr:cNvSpPr txBox="1"/>
      </xdr:nvSpPr>
      <xdr:spPr>
        <a:xfrm>
          <a:off x="16370300" y="65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45320</xdr:rowOff>
    </xdr:from>
    <xdr:to>
      <xdr:col>86</xdr:col>
      <xdr:colOff>25400</xdr:colOff>
      <xdr:row>38</xdr:row>
      <xdr:rowOff>45320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656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102114</xdr:rowOff>
    </xdr:from>
    <xdr:ext cx="599010" cy="259045"/>
    <xdr:sp macro="" textlink="">
      <xdr:nvSpPr>
        <xdr:cNvPr id="504" name="消防費最大値テキスト">
          <a:extLst>
            <a:ext uri="{FF2B5EF4-FFF2-40B4-BE49-F238E27FC236}">
              <a16:creationId xmlns:a16="http://schemas.microsoft.com/office/drawing/2014/main" id="{00000000-0008-0000-0700-0000F8010000}"/>
            </a:ext>
          </a:extLst>
        </xdr:cNvPr>
        <xdr:cNvSpPr txBox="1"/>
      </xdr:nvSpPr>
      <xdr:spPr>
        <a:xfrm>
          <a:off x="16370300" y="507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296,558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155437</xdr:rowOff>
    </xdr:from>
    <xdr:to>
      <xdr:col>86</xdr:col>
      <xdr:colOff>25400</xdr:colOff>
      <xdr:row>30</xdr:row>
      <xdr:rowOff>155437</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5298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14194</xdr:rowOff>
    </xdr:from>
    <xdr:to>
      <xdr:col>85</xdr:col>
      <xdr:colOff>127000</xdr:colOff>
      <xdr:row>37</xdr:row>
      <xdr:rowOff>19191</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5481300" y="6357844"/>
          <a:ext cx="838200" cy="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171422</xdr:rowOff>
    </xdr:from>
    <xdr:ext cx="534377" cy="259045"/>
    <xdr:sp macro="" textlink="">
      <xdr:nvSpPr>
        <xdr:cNvPr id="507" name="消防費平均値テキスト">
          <a:extLst>
            <a:ext uri="{FF2B5EF4-FFF2-40B4-BE49-F238E27FC236}">
              <a16:creationId xmlns:a16="http://schemas.microsoft.com/office/drawing/2014/main" id="{00000000-0008-0000-0700-0000FB010000}"/>
            </a:ext>
          </a:extLst>
        </xdr:cNvPr>
        <xdr:cNvSpPr txBox="1"/>
      </xdr:nvSpPr>
      <xdr:spPr>
        <a:xfrm>
          <a:off x="16370300" y="6343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21545</xdr:rowOff>
    </xdr:from>
    <xdr:to>
      <xdr:col>85</xdr:col>
      <xdr:colOff>177800</xdr:colOff>
      <xdr:row>37</xdr:row>
      <xdr:rowOff>123145</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6268700" y="63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17500</xdr:rowOff>
    </xdr:from>
    <xdr:to>
      <xdr:col>81</xdr:col>
      <xdr:colOff>50800</xdr:colOff>
      <xdr:row>37</xdr:row>
      <xdr:rowOff>19191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4592300" y="6361150"/>
          <a:ext cx="8890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51446</xdr:rowOff>
    </xdr:from>
    <xdr:to>
      <xdr:col>81</xdr:col>
      <xdr:colOff>101600</xdr:colOff>
      <xdr:row>37</xdr:row>
      <xdr:rowOff>153046</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5430500" y="63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144173</xdr:rowOff>
    </xdr:from>
    <xdr:ext cx="534377"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5214111" y="648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17500</xdr:rowOff>
    </xdr:from>
    <xdr:to>
      <xdr:col>76</xdr:col>
      <xdr:colOff>114300</xdr:colOff>
      <xdr:row>37</xdr:row>
      <xdr:rowOff>49764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3703300" y="6361150"/>
          <a:ext cx="889000" cy="3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70164</xdr:rowOff>
    </xdr:from>
    <xdr:to>
      <xdr:col>76</xdr:col>
      <xdr:colOff>165100</xdr:colOff>
      <xdr:row>38</xdr:row>
      <xdr:rowOff>314</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4541500" y="64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162891</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4325111" y="650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49764</xdr:rowOff>
    </xdr:from>
    <xdr:to>
      <xdr:col>71</xdr:col>
      <xdr:colOff>177800</xdr:colOff>
      <xdr:row>37</xdr:row>
      <xdr:rowOff>78545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2814300" y="6393414"/>
          <a:ext cx="889000" cy="2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72532</xdr:rowOff>
    </xdr:from>
    <xdr:to>
      <xdr:col>72</xdr:col>
      <xdr:colOff>38100</xdr:colOff>
      <xdr:row>38</xdr:row>
      <xdr:rowOff>2682</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3652500" y="641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165259</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3436111" y="650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61719</xdr:rowOff>
    </xdr:from>
    <xdr:to>
      <xdr:col>67</xdr:col>
      <xdr:colOff>101600</xdr:colOff>
      <xdr:row>37</xdr:row>
      <xdr:rowOff>163319</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2763500" y="64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154446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2547111" y="649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134844</xdr:rowOff>
    </xdr:from>
    <xdr:to>
      <xdr:col>85</xdr:col>
      <xdr:colOff>177800</xdr:colOff>
      <xdr:row>37</xdr:row>
      <xdr:rowOff>64994</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6268700" y="630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157721</xdr:rowOff>
    </xdr:from>
    <xdr:ext cx="534377" cy="259045"/>
    <xdr:sp macro="" textlink="">
      <xdr:nvSpPr>
        <xdr:cNvPr id="526" name="消防費該当値テキスト">
          <a:extLst>
            <a:ext uri="{FF2B5EF4-FFF2-40B4-BE49-F238E27FC236}">
              <a16:creationId xmlns:a16="http://schemas.microsoft.com/office/drawing/2014/main" id="{00000000-0008-0000-0700-00000E020000}"/>
            </a:ext>
          </a:extLst>
        </xdr:cNvPr>
        <xdr:cNvSpPr txBox="1"/>
      </xdr:nvSpPr>
      <xdr:spPr>
        <a:xfrm>
          <a:off x="16370300" y="615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139841</xdr:rowOff>
    </xdr:from>
    <xdr:to>
      <xdr:col>81</xdr:col>
      <xdr:colOff>101600</xdr:colOff>
      <xdr:row>37</xdr:row>
      <xdr:rowOff>69991</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5430500" y="631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86518</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08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138150</xdr:rowOff>
    </xdr:from>
    <xdr:to>
      <xdr:col>76</xdr:col>
      <xdr:colOff>165100</xdr:colOff>
      <xdr:row>37</xdr:row>
      <xdr:rowOff>68300</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4541500" y="63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84827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08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170414</xdr:rowOff>
    </xdr:from>
    <xdr:to>
      <xdr:col>72</xdr:col>
      <xdr:colOff>38100</xdr:colOff>
      <xdr:row>37</xdr:row>
      <xdr:rowOff>100564</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3652500" y="634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117091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1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27745</xdr:rowOff>
    </xdr:from>
    <xdr:to>
      <xdr:col>67</xdr:col>
      <xdr:colOff>101600</xdr:colOff>
      <xdr:row>37</xdr:row>
      <xdr:rowOff>129345</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2763500" y="637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145872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4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7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教育費グラフ枠">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110137</xdr:rowOff>
    </xdr:from>
    <xdr:to>
      <xdr:col>85</xdr:col>
      <xdr:colOff>126364</xdr:colOff>
      <xdr:row>57</xdr:row>
      <xdr:rowOff>107413</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flipV="1">
          <a:off x="16317595" y="8854087"/>
          <a:ext cx="1269" cy="1025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111240</xdr:rowOff>
    </xdr:from>
    <xdr:ext cx="534377" cy="259045"/>
    <xdr:sp macro="" textlink="">
      <xdr:nvSpPr>
        <xdr:cNvPr id="557" name="教育費最小値テキスト">
          <a:extLst>
            <a:ext uri="{FF2B5EF4-FFF2-40B4-BE49-F238E27FC236}">
              <a16:creationId xmlns:a16="http://schemas.microsoft.com/office/drawing/2014/main" id="{00000000-0008-0000-0700-00002D020000}"/>
            </a:ext>
          </a:extLst>
        </xdr:cNvPr>
        <xdr:cNvSpPr txBox="1"/>
      </xdr:nvSpPr>
      <xdr:spPr>
        <a:xfrm>
          <a:off x="16370300" y="98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107413</xdr:rowOff>
    </xdr:from>
    <xdr:to>
      <xdr:col>86</xdr:col>
      <xdr:colOff>25400</xdr:colOff>
      <xdr:row>57</xdr:row>
      <xdr:rowOff>107413</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6230600" y="988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56814</xdr:rowOff>
    </xdr:from>
    <xdr:ext cx="599010" cy="259045"/>
    <xdr:sp macro="" textlink="">
      <xdr:nvSpPr>
        <xdr:cNvPr id="559" name="教育費最大値テキスト">
          <a:extLst>
            <a:ext uri="{FF2B5EF4-FFF2-40B4-BE49-F238E27FC236}">
              <a16:creationId xmlns:a16="http://schemas.microsoft.com/office/drawing/2014/main" id="{00000000-0008-0000-0700-00002F020000}"/>
            </a:ext>
          </a:extLst>
        </xdr:cNvPr>
        <xdr:cNvSpPr txBox="1"/>
      </xdr:nvSpPr>
      <xdr:spPr>
        <a:xfrm>
          <a:off x="16370300" y="862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110137</xdr:rowOff>
    </xdr:from>
    <xdr:to>
      <xdr:col>86</xdr:col>
      <xdr:colOff>25400</xdr:colOff>
      <xdr:row>51</xdr:row>
      <xdr:rowOff>110137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6230600" y="885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62653</xdr:rowOff>
    </xdr:from>
    <xdr:to>
      <xdr:col>85</xdr:col>
      <xdr:colOff>127000</xdr:colOff>
      <xdr:row>54</xdr:row>
      <xdr:rowOff>97372</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5481300" y="9149503"/>
          <a:ext cx="838200" cy="20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118885</xdr:rowOff>
    </xdr:from>
    <xdr:ext cx="599010" cy="259045"/>
    <xdr:sp macro="" textlink="">
      <xdr:nvSpPr>
        <xdr:cNvPr id="562" name="教育費平均値テキスト">
          <a:extLst>
            <a:ext uri="{FF2B5EF4-FFF2-40B4-BE49-F238E27FC236}">
              <a16:creationId xmlns:a16="http://schemas.microsoft.com/office/drawing/2014/main" id="{00000000-0008-0000-0700-000032020000}"/>
            </a:ext>
          </a:extLst>
        </xdr:cNvPr>
        <xdr:cNvSpPr txBox="1"/>
      </xdr:nvSpPr>
      <xdr:spPr>
        <a:xfrm>
          <a:off x="16370300" y="9548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140458</xdr:rowOff>
    </xdr:from>
    <xdr:to>
      <xdr:col>85</xdr:col>
      <xdr:colOff>177800</xdr:colOff>
      <xdr:row>56</xdr:row>
      <xdr:rowOff>70608</xdr:rowOff>
    </xdr:to>
    <xdr:sp macro="" textlink="">
      <xdr:nvSpPr>
        <xdr:cNvPr id="563" name="フローチャート: 判断 562">
          <a:extLst>
            <a:ext uri="{FF2B5EF4-FFF2-40B4-BE49-F238E27FC236}">
              <a16:creationId xmlns:a16="http://schemas.microsoft.com/office/drawing/2014/main" id="{00000000-0008-0000-0700-000033020000}"/>
            </a:ext>
          </a:extLst>
        </xdr:cNvPr>
        <xdr:cNvSpPr/>
      </xdr:nvSpPr>
      <xdr:spPr>
        <a:xfrm>
          <a:off x="162687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62653</xdr:rowOff>
    </xdr:from>
    <xdr:to>
      <xdr:col>81</xdr:col>
      <xdr:colOff>50800</xdr:colOff>
      <xdr:row>53</xdr:row>
      <xdr:rowOff>89719</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4592300" y="9149503"/>
          <a:ext cx="889000" cy="2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149003</xdr:rowOff>
    </xdr:from>
    <xdr:to>
      <xdr:col>81</xdr:col>
      <xdr:colOff>101600</xdr:colOff>
      <xdr:row>56</xdr:row>
      <xdr:rowOff>79153</xdr:rowOff>
    </xdr:to>
    <xdr:sp macro="" textlink="">
      <xdr:nvSpPr>
        <xdr:cNvPr id="565" name="フローチャート: 判断 564">
          <a:extLst>
            <a:ext uri="{FF2B5EF4-FFF2-40B4-BE49-F238E27FC236}">
              <a16:creationId xmlns:a16="http://schemas.microsoft.com/office/drawing/2014/main" id="{00000000-0008-0000-0700-000035020000}"/>
            </a:ext>
          </a:extLst>
        </xdr:cNvPr>
        <xdr:cNvSpPr/>
      </xdr:nvSpPr>
      <xdr:spPr>
        <a:xfrm>
          <a:off x="15430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70280</xdr:rowOff>
    </xdr:from>
    <xdr:ext cx="534377"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5214111" y="967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157444</xdr:rowOff>
    </xdr:from>
    <xdr:to>
      <xdr:col>76</xdr:col>
      <xdr:colOff>114300</xdr:colOff>
      <xdr:row>53</xdr:row>
      <xdr:rowOff>89719</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3703300" y="9072844"/>
          <a:ext cx="889000" cy="10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1219</xdr:rowOff>
    </xdr:from>
    <xdr:to>
      <xdr:col>76</xdr:col>
      <xdr:colOff>165100</xdr:colOff>
      <xdr:row>56</xdr:row>
      <xdr:rowOff>102819</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4541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93946</xdr:rowOff>
    </xdr:from>
    <xdr:ext cx="534377"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4325111" y="969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157444</xdr:rowOff>
    </xdr:from>
    <xdr:to>
      <xdr:col>71</xdr:col>
      <xdr:colOff>177800</xdr:colOff>
      <xdr:row>54</xdr:row>
      <xdr:rowOff>132855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2814300" y="9072844"/>
          <a:ext cx="889000" cy="31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160164</xdr:rowOff>
    </xdr:from>
    <xdr:to>
      <xdr:col>72</xdr:col>
      <xdr:colOff>38100</xdr:colOff>
      <xdr:row>56</xdr:row>
      <xdr:rowOff>90314</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3652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81441</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3436111" y="968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5466</xdr:rowOff>
    </xdr:from>
    <xdr:to>
      <xdr:col>67</xdr:col>
      <xdr:colOff>101600</xdr:colOff>
      <xdr:row>56</xdr:row>
      <xdr:rowOff>107066</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27635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98193</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2547111" y="969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46572</xdr:rowOff>
    </xdr:from>
    <xdr:to>
      <xdr:col>85</xdr:col>
      <xdr:colOff>177800</xdr:colOff>
      <xdr:row>54</xdr:row>
      <xdr:rowOff>148172</xdr:rowOff>
    </xdr:to>
    <xdr:sp macro="" textlink="">
      <xdr:nvSpPr>
        <xdr:cNvPr id="580" name="楕円 579">
          <a:extLst>
            <a:ext uri="{FF2B5EF4-FFF2-40B4-BE49-F238E27FC236}">
              <a16:creationId xmlns:a16="http://schemas.microsoft.com/office/drawing/2014/main" id="{00000000-0008-0000-0700-000044020000}"/>
            </a:ext>
          </a:extLst>
        </xdr:cNvPr>
        <xdr:cNvSpPr/>
      </xdr:nvSpPr>
      <xdr:spPr>
        <a:xfrm>
          <a:off x="16268700" y="930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69449</xdr:rowOff>
    </xdr:from>
    <xdr:ext cx="599010" cy="259045"/>
    <xdr:sp macro="" textlink="">
      <xdr:nvSpPr>
        <xdr:cNvPr id="581" name="教育費該当値テキスト">
          <a:extLst>
            <a:ext uri="{FF2B5EF4-FFF2-40B4-BE49-F238E27FC236}">
              <a16:creationId xmlns:a16="http://schemas.microsoft.com/office/drawing/2014/main" id="{00000000-0008-0000-0700-000045020000}"/>
            </a:ext>
          </a:extLst>
        </xdr:cNvPr>
        <xdr:cNvSpPr txBox="1"/>
      </xdr:nvSpPr>
      <xdr:spPr>
        <a:xfrm>
          <a:off x="16370300" y="915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11853</xdr:rowOff>
    </xdr:from>
    <xdr:to>
      <xdr:col>81</xdr:col>
      <xdr:colOff>101600</xdr:colOff>
      <xdr:row>53</xdr:row>
      <xdr:rowOff>113453</xdr:rowOff>
    </xdr:to>
    <xdr:sp macro="" textlink="">
      <xdr:nvSpPr>
        <xdr:cNvPr id="582" name="楕円 581">
          <a:extLst>
            <a:ext uri="{FF2B5EF4-FFF2-40B4-BE49-F238E27FC236}">
              <a16:creationId xmlns:a16="http://schemas.microsoft.com/office/drawing/2014/main" id="{00000000-0008-0000-0700-000046020000}"/>
            </a:ext>
          </a:extLst>
        </xdr:cNvPr>
        <xdr:cNvSpPr/>
      </xdr:nvSpPr>
      <xdr:spPr>
        <a:xfrm>
          <a:off x="15430500" y="90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51</xdr:row>
      <xdr:rowOff>129980</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181795" y="8873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38919</xdr:rowOff>
    </xdr:from>
    <xdr:to>
      <xdr:col>76</xdr:col>
      <xdr:colOff>165100</xdr:colOff>
      <xdr:row>53</xdr:row>
      <xdr:rowOff>140519</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4541500" y="912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157046</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292795" y="8900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106644</xdr:rowOff>
    </xdr:from>
    <xdr:to>
      <xdr:col>72</xdr:col>
      <xdr:colOff>38100</xdr:colOff>
      <xdr:row>53</xdr:row>
      <xdr:rowOff>36794</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3652500" y="902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53321</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8797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82055</xdr:rowOff>
    </xdr:from>
    <xdr:to>
      <xdr:col>67</xdr:col>
      <xdr:colOff>101600</xdr:colOff>
      <xdr:row>55</xdr:row>
      <xdr:rowOff>12205</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2763500" y="934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28732</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11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7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7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7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災害復旧費グラフ枠">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52181</xdr:rowOff>
    </xdr:from>
    <xdr:to>
      <xdr:col>85</xdr:col>
      <xdr:colOff>126364</xdr:colOff>
      <xdr:row>78</xdr:row>
      <xdr:rowOff>25400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flipV="1">
          <a:off x="16317595" y="12225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10" name="災害復旧費最小値テキスト">
          <a:extLst>
            <a:ext uri="{FF2B5EF4-FFF2-40B4-BE49-F238E27FC236}">
              <a16:creationId xmlns:a16="http://schemas.microsoft.com/office/drawing/2014/main" id="{00000000-0008-0000-0700-000062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170308</xdr:rowOff>
    </xdr:from>
    <xdr:ext cx="599010" cy="259045"/>
    <xdr:sp macro="" textlink="">
      <xdr:nvSpPr>
        <xdr:cNvPr id="612" name="災害復旧費最大値テキスト">
          <a:extLst>
            <a:ext uri="{FF2B5EF4-FFF2-40B4-BE49-F238E27FC236}">
              <a16:creationId xmlns:a16="http://schemas.microsoft.com/office/drawing/2014/main" id="{00000000-0008-0000-0700-000064020000}"/>
            </a:ext>
          </a:extLst>
        </xdr:cNvPr>
        <xdr:cNvSpPr txBox="1"/>
      </xdr:nvSpPr>
      <xdr:spPr>
        <a:xfrm>
          <a:off x="16370300" y="1200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52181</xdr:rowOff>
    </xdr:from>
    <xdr:to>
      <xdr:col>86</xdr:col>
      <xdr:colOff>25400</xdr:colOff>
      <xdr:row>71</xdr:row>
      <xdr:rowOff>52181</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6230600" y="1222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935</xdr:rowOff>
    </xdr:from>
    <xdr:to>
      <xdr:col>85</xdr:col>
      <xdr:colOff>127000</xdr:colOff>
      <xdr:row>78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5481300" y="13374035"/>
          <a:ext cx="838200" cy="2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63754</xdr:rowOff>
    </xdr:from>
    <xdr:ext cx="534377" cy="259045"/>
    <xdr:sp macro="" textlink="">
      <xdr:nvSpPr>
        <xdr:cNvPr id="615" name="災害復旧費平均値テキスト">
          <a:extLst>
            <a:ext uri="{FF2B5EF4-FFF2-40B4-BE49-F238E27FC236}">
              <a16:creationId xmlns:a16="http://schemas.microsoft.com/office/drawing/2014/main" id="{00000000-0008-0000-0700-000067020000}"/>
            </a:ext>
          </a:extLst>
        </xdr:cNvPr>
        <xdr:cNvSpPr txBox="1"/>
      </xdr:nvSpPr>
      <xdr:spPr>
        <a:xfrm>
          <a:off x="16370300" y="13093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40877</xdr:rowOff>
    </xdr:from>
    <xdr:to>
      <xdr:col>85</xdr:col>
      <xdr:colOff>177800</xdr:colOff>
      <xdr:row>77</xdr:row>
      <xdr:rowOff>142477</xdr:rowOff>
    </xdr:to>
    <xdr:sp macro="" textlink="">
      <xdr:nvSpPr>
        <xdr:cNvPr id="616" name="フローチャート: 判断 615">
          <a:extLst>
            <a:ext uri="{FF2B5EF4-FFF2-40B4-BE49-F238E27FC236}">
              <a16:creationId xmlns:a16="http://schemas.microsoft.com/office/drawing/2014/main" id="{00000000-0008-0000-0700-000068020000}"/>
            </a:ext>
          </a:extLst>
        </xdr:cNvPr>
        <xdr:cNvSpPr/>
      </xdr:nvSpPr>
      <xdr:spPr>
        <a:xfrm>
          <a:off x="16268700" y="132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162320</xdr:rowOff>
    </xdr:from>
    <xdr:to>
      <xdr:col>81</xdr:col>
      <xdr:colOff>50800</xdr:colOff>
      <xdr:row>78</xdr:row>
      <xdr:rowOff>935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4592300" y="13363970"/>
          <a:ext cx="889000" cy="10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51798</xdr:rowOff>
    </xdr:from>
    <xdr:to>
      <xdr:col>81</xdr:col>
      <xdr:colOff>101600</xdr:colOff>
      <xdr:row>77</xdr:row>
      <xdr:rowOff>153398</xdr:rowOff>
    </xdr:to>
    <xdr:sp macro="" textlink="">
      <xdr:nvSpPr>
        <xdr:cNvPr id="618" name="フローチャート: 判断 617">
          <a:extLst>
            <a:ext uri="{FF2B5EF4-FFF2-40B4-BE49-F238E27FC236}">
              <a16:creationId xmlns:a16="http://schemas.microsoft.com/office/drawing/2014/main" id="{00000000-0008-0000-0700-00006A020000}"/>
            </a:ext>
          </a:extLst>
        </xdr:cNvPr>
        <xdr:cNvSpPr/>
      </xdr:nvSpPr>
      <xdr:spPr>
        <a:xfrm>
          <a:off x="15430500" y="1325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169925</xdr:rowOff>
    </xdr:from>
    <xdr:ext cx="534377"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5214111" y="1302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162320</xdr:rowOff>
    </xdr:from>
    <xdr:to>
      <xdr:col>76</xdr:col>
      <xdr:colOff>114300</xdr:colOff>
      <xdr:row>78</xdr:row>
      <xdr:rowOff>2963</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3703300" y="13363970"/>
          <a:ext cx="889000" cy="1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55136</xdr:rowOff>
    </xdr:from>
    <xdr:to>
      <xdr:col>76</xdr:col>
      <xdr:colOff>165100</xdr:colOff>
      <xdr:row>77</xdr:row>
      <xdr:rowOff>156736</xdr:rowOff>
    </xdr:to>
    <xdr:sp macro="" textlink="">
      <xdr:nvSpPr>
        <xdr:cNvPr id="621" name="フローチャート: 判断 620">
          <a:extLst>
            <a:ext uri="{FF2B5EF4-FFF2-40B4-BE49-F238E27FC236}">
              <a16:creationId xmlns:a16="http://schemas.microsoft.com/office/drawing/2014/main" id="{00000000-0008-0000-0700-00006D020000}"/>
            </a:ext>
          </a:extLst>
        </xdr:cNvPr>
        <xdr:cNvSpPr/>
      </xdr:nvSpPr>
      <xdr:spPr>
        <a:xfrm>
          <a:off x="14541500" y="1325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1813</xdr:rowOff>
    </xdr:from>
    <xdr:ext cx="534377"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4325111" y="1303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16114</xdr:rowOff>
    </xdr:from>
    <xdr:to>
      <xdr:col>71</xdr:col>
      <xdr:colOff>177800</xdr:colOff>
      <xdr:row>78</xdr:row>
      <xdr:rowOff>2963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814300" y="13217764"/>
          <a:ext cx="889000" cy="15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55930</xdr:rowOff>
    </xdr:from>
    <xdr:to>
      <xdr:col>72</xdr:col>
      <xdr:colOff>38100</xdr:colOff>
      <xdr:row>77</xdr:row>
      <xdr:rowOff>157530</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3652500" y="1325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2607</xdr:rowOff>
    </xdr:from>
    <xdr:ext cx="534377"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3436111" y="1303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73840</xdr:rowOff>
    </xdr:from>
    <xdr:to>
      <xdr:col>67</xdr:col>
      <xdr:colOff>101600</xdr:colOff>
      <xdr:row>78</xdr:row>
      <xdr:rowOff>3990</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2763500" y="1327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166567</xdr:rowOff>
    </xdr:from>
    <xdr:ext cx="534377"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547111" y="1336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33" name="楕円 632">
          <a:extLst>
            <a:ext uri="{FF2B5EF4-FFF2-40B4-BE49-F238E27FC236}">
              <a16:creationId xmlns:a16="http://schemas.microsoft.com/office/drawing/2014/main" id="{00000000-0008-0000-0700-000079020000}"/>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60977</xdr:rowOff>
    </xdr:from>
    <xdr:ext cx="249299" cy="259045"/>
    <xdr:sp macro="" textlink="">
      <xdr:nvSpPr>
        <xdr:cNvPr id="634" name="災害復旧費該当値テキスト">
          <a:extLst>
            <a:ext uri="{FF2B5EF4-FFF2-40B4-BE49-F238E27FC236}">
              <a16:creationId xmlns:a16="http://schemas.microsoft.com/office/drawing/2014/main" id="{00000000-0008-0000-0700-00007A020000}"/>
            </a:ext>
          </a:extLst>
        </xdr:cNvPr>
        <xdr:cNvSpPr txBox="1"/>
      </xdr:nvSpPr>
      <xdr:spPr>
        <a:xfrm>
          <a:off x="16370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121585</xdr:rowOff>
    </xdr:from>
    <xdr:to>
      <xdr:col>81</xdr:col>
      <xdr:colOff>101600</xdr:colOff>
      <xdr:row>78</xdr:row>
      <xdr:rowOff>51735</xdr:rowOff>
    </xdr:to>
    <xdr:sp macro="" textlink="">
      <xdr:nvSpPr>
        <xdr:cNvPr id="635" name="楕円 634">
          <a:extLst>
            <a:ext uri="{FF2B5EF4-FFF2-40B4-BE49-F238E27FC236}">
              <a16:creationId xmlns:a16="http://schemas.microsoft.com/office/drawing/2014/main" id="{00000000-0008-0000-0700-00007B020000}"/>
            </a:ext>
          </a:extLst>
        </xdr:cNvPr>
        <xdr:cNvSpPr/>
      </xdr:nvSpPr>
      <xdr:spPr>
        <a:xfrm>
          <a:off x="15430500" y="1332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42862</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46428" y="13415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111520</xdr:rowOff>
    </xdr:from>
    <xdr:to>
      <xdr:col>76</xdr:col>
      <xdr:colOff>165100</xdr:colOff>
      <xdr:row>78</xdr:row>
      <xdr:rowOff>41670</xdr:rowOff>
    </xdr:to>
    <xdr:sp macro="" textlink="">
      <xdr:nvSpPr>
        <xdr:cNvPr id="637" name="楕円 636">
          <a:extLst>
            <a:ext uri="{FF2B5EF4-FFF2-40B4-BE49-F238E27FC236}">
              <a16:creationId xmlns:a16="http://schemas.microsoft.com/office/drawing/2014/main" id="{00000000-0008-0000-0700-00007D020000}"/>
            </a:ext>
          </a:extLst>
        </xdr:cNvPr>
        <xdr:cNvSpPr/>
      </xdr:nvSpPr>
      <xdr:spPr>
        <a:xfrm>
          <a:off x="14541500" y="133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32797</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405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123613</xdr:rowOff>
    </xdr:from>
    <xdr:to>
      <xdr:col>72</xdr:col>
      <xdr:colOff>38100</xdr:colOff>
      <xdr:row>78</xdr:row>
      <xdr:rowOff>53763</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3652500" y="1332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44890</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41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136764</xdr:rowOff>
    </xdr:from>
    <xdr:to>
      <xdr:col>67</xdr:col>
      <xdr:colOff>101600</xdr:colOff>
      <xdr:row>77</xdr:row>
      <xdr:rowOff>66914</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2763500" y="1316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83440</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47111" y="1294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a:extLst>
            <a:ext uri="{FF2B5EF4-FFF2-40B4-BE49-F238E27FC236}">
              <a16:creationId xmlns:a16="http://schemas.microsoft.com/office/drawing/2014/main" id="{00000000-0008-0000-0700-00008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a:extLst>
            <a:ext uri="{FF2B5EF4-FFF2-40B4-BE49-F238E27FC236}">
              <a16:creationId xmlns:a16="http://schemas.microsoft.com/office/drawing/2014/main" id="{00000000-0008-0000-0700-00008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a:extLst>
            <a:ext uri="{FF2B5EF4-FFF2-40B4-BE49-F238E27FC236}">
              <a16:creationId xmlns:a16="http://schemas.microsoft.com/office/drawing/2014/main" id="{00000000-0008-0000-0700-00008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700-00008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700-00008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公債費グラフ枠">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85390</xdr:rowOff>
    </xdr:from>
    <xdr:to>
      <xdr:col>85</xdr:col>
      <xdr:colOff>126364</xdr:colOff>
      <xdr:row>98</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flipV="1">
          <a:off x="16317595" y="15515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29227</xdr:rowOff>
    </xdr:from>
    <xdr:ext cx="249299" cy="259045"/>
    <xdr:sp macro="" textlink="">
      <xdr:nvSpPr>
        <xdr:cNvPr id="663" name="公債費最小値テキスト">
          <a:extLst>
            <a:ext uri="{FF2B5EF4-FFF2-40B4-BE49-F238E27FC236}">
              <a16:creationId xmlns:a16="http://schemas.microsoft.com/office/drawing/2014/main" id="{00000000-0008-0000-0700-000097020000}"/>
            </a:ext>
          </a:extLst>
        </xdr:cNvPr>
        <xdr:cNvSpPr txBox="1"/>
      </xdr:nvSpPr>
      <xdr:spPr>
        <a:xfrm>
          <a:off x="16370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25400</xdr:rowOff>
    </xdr:from>
    <xdr:to>
      <xdr:col>86</xdr:col>
      <xdr:colOff>25400</xdr:colOff>
      <xdr:row>98</xdr:row>
      <xdr:rowOff>25400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6230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32067</xdr:rowOff>
    </xdr:from>
    <xdr:ext cx="599010" cy="259045"/>
    <xdr:sp macro="" textlink="">
      <xdr:nvSpPr>
        <xdr:cNvPr id="665" name="公債費最大値テキスト">
          <a:extLst>
            <a:ext uri="{FF2B5EF4-FFF2-40B4-BE49-F238E27FC236}">
              <a16:creationId xmlns:a16="http://schemas.microsoft.com/office/drawing/2014/main" id="{00000000-0008-0000-0700-000099020000}"/>
            </a:ext>
          </a:extLst>
        </xdr:cNvPr>
        <xdr:cNvSpPr txBox="1"/>
      </xdr:nvSpPr>
      <xdr:spPr>
        <a:xfrm>
          <a:off x="16370300" y="1529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229,503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85390</xdr:rowOff>
    </xdr:from>
    <xdr:to>
      <xdr:col>86</xdr:col>
      <xdr:colOff>25400</xdr:colOff>
      <xdr:row>90</xdr:row>
      <xdr:rowOff>85390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6230600" y="1551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140740</xdr:rowOff>
    </xdr:from>
    <xdr:to>
      <xdr:col>85</xdr:col>
      <xdr:colOff>127000</xdr:colOff>
      <xdr:row>92</xdr:row>
      <xdr:rowOff>28321</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flipV="1">
          <a:off x="15481300" y="15571240"/>
          <a:ext cx="838200" cy="2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3536</xdr:rowOff>
    </xdr:from>
    <xdr:ext cx="599010" cy="259045"/>
    <xdr:sp macro="" textlink="">
      <xdr:nvSpPr>
        <xdr:cNvPr id="668" name="公債費平均値テキスト">
          <a:extLst>
            <a:ext uri="{FF2B5EF4-FFF2-40B4-BE49-F238E27FC236}">
              <a16:creationId xmlns:a16="http://schemas.microsoft.com/office/drawing/2014/main" id="{00000000-0008-0000-0700-00009C020000}"/>
            </a:ext>
          </a:extLst>
        </xdr:cNvPr>
        <xdr:cNvSpPr txBox="1"/>
      </xdr:nvSpPr>
      <xdr:spPr>
        <a:xfrm>
          <a:off x="16370300" y="1611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25109</xdr:rowOff>
    </xdr:from>
    <xdr:to>
      <xdr:col>85</xdr:col>
      <xdr:colOff>177800</xdr:colOff>
      <xdr:row>94</xdr:row>
      <xdr:rowOff>126709</xdr:rowOff>
    </xdr:to>
    <xdr:sp macro="" textlink="">
      <xdr:nvSpPr>
        <xdr:cNvPr id="669" name="フローチャート: 判断 668">
          <a:extLst>
            <a:ext uri="{FF2B5EF4-FFF2-40B4-BE49-F238E27FC236}">
              <a16:creationId xmlns:a16="http://schemas.microsoft.com/office/drawing/2014/main" id="{00000000-0008-0000-0700-00009D020000}"/>
            </a:ext>
          </a:extLst>
        </xdr:cNvPr>
        <xdr:cNvSpPr/>
      </xdr:nvSpPr>
      <xdr:spPr>
        <a:xfrm>
          <a:off x="16268700" y="1614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28321</xdr:rowOff>
    </xdr:from>
    <xdr:to>
      <xdr:col>81</xdr:col>
      <xdr:colOff>50800</xdr:colOff>
      <xdr:row>92</xdr:row>
      <xdr:rowOff>43253</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flipV="1">
          <a:off x="14592300" y="15801721"/>
          <a:ext cx="889000" cy="1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23326</xdr:rowOff>
    </xdr:from>
    <xdr:to>
      <xdr:col>81</xdr:col>
      <xdr:colOff>101600</xdr:colOff>
      <xdr:row>94</xdr:row>
      <xdr:rowOff>124926</xdr:rowOff>
    </xdr:to>
    <xdr:sp macro="" textlink="">
      <xdr:nvSpPr>
        <xdr:cNvPr id="671" name="フローチャート: 判断 670">
          <a:extLst>
            <a:ext uri="{FF2B5EF4-FFF2-40B4-BE49-F238E27FC236}">
              <a16:creationId xmlns:a16="http://schemas.microsoft.com/office/drawing/2014/main" id="{00000000-0008-0000-0700-00009F020000}"/>
            </a:ext>
          </a:extLst>
        </xdr:cNvPr>
        <xdr:cNvSpPr/>
      </xdr:nvSpPr>
      <xdr:spPr>
        <a:xfrm>
          <a:off x="15430500" y="1613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116053</xdr:rowOff>
    </xdr:from>
    <xdr:ext cx="599010"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5181795" y="1623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43253</xdr:rowOff>
    </xdr:from>
    <xdr:to>
      <xdr:col>76</xdr:col>
      <xdr:colOff>114300</xdr:colOff>
      <xdr:row>92</xdr:row>
      <xdr:rowOff>51260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flipV="1">
          <a:off x="13703300" y="15816653"/>
          <a:ext cx="889000" cy="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14616</xdr:rowOff>
    </xdr:from>
    <xdr:to>
      <xdr:col>76</xdr:col>
      <xdr:colOff>165100</xdr:colOff>
      <xdr:row>94</xdr:row>
      <xdr:rowOff>116216</xdr:rowOff>
    </xdr:to>
    <xdr:sp macro="" textlink="">
      <xdr:nvSpPr>
        <xdr:cNvPr id="674" name="フローチャート: 判断 673">
          <a:extLst>
            <a:ext uri="{FF2B5EF4-FFF2-40B4-BE49-F238E27FC236}">
              <a16:creationId xmlns:a16="http://schemas.microsoft.com/office/drawing/2014/main" id="{00000000-0008-0000-0700-0000A2020000}"/>
            </a:ext>
          </a:extLst>
        </xdr:cNvPr>
        <xdr:cNvSpPr/>
      </xdr:nvSpPr>
      <xdr:spPr>
        <a:xfrm>
          <a:off x="14541500" y="161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107343</xdr:rowOff>
    </xdr:from>
    <xdr:ext cx="599010"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4292795" y="16223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51260</xdr:rowOff>
    </xdr:from>
    <xdr:to>
      <xdr:col>71</xdr:col>
      <xdr:colOff>177800</xdr:colOff>
      <xdr:row>92</xdr:row>
      <xdr:rowOff>63240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2814300" y="15824660"/>
          <a:ext cx="889000" cy="1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37751</xdr:rowOff>
    </xdr:from>
    <xdr:to>
      <xdr:col>72</xdr:col>
      <xdr:colOff>38100</xdr:colOff>
      <xdr:row>94</xdr:row>
      <xdr:rowOff>139351</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3652500" y="1615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130478</xdr:rowOff>
    </xdr:from>
    <xdr:ext cx="599010"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3403795" y="16246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62891</xdr:rowOff>
    </xdr:from>
    <xdr:to>
      <xdr:col>67</xdr:col>
      <xdr:colOff>101600</xdr:colOff>
      <xdr:row>94</xdr:row>
      <xdr:rowOff>164491</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2763500" y="1617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155618</xdr:rowOff>
    </xdr:from>
    <xdr:ext cx="599010"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514795" y="1627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89940</xdr:rowOff>
    </xdr:from>
    <xdr:to>
      <xdr:col>85</xdr:col>
      <xdr:colOff>177800</xdr:colOff>
      <xdr:row>91</xdr:row>
      <xdr:rowOff>20090</xdr:rowOff>
    </xdr:to>
    <xdr:sp macro="" textlink="">
      <xdr:nvSpPr>
        <xdr:cNvPr id="686" name="楕円 685">
          <a:extLst>
            <a:ext uri="{FF2B5EF4-FFF2-40B4-BE49-F238E27FC236}">
              <a16:creationId xmlns:a16="http://schemas.microsoft.com/office/drawing/2014/main" id="{00000000-0008-0000-0700-0000AE020000}"/>
            </a:ext>
          </a:extLst>
        </xdr:cNvPr>
        <xdr:cNvSpPr/>
      </xdr:nvSpPr>
      <xdr:spPr>
        <a:xfrm>
          <a:off x="16268700" y="1552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4867</xdr:rowOff>
    </xdr:from>
    <xdr:ext cx="599010" cy="259045"/>
    <xdr:sp macro="" textlink="">
      <xdr:nvSpPr>
        <xdr:cNvPr id="687" name="公債費該当値テキスト">
          <a:extLst>
            <a:ext uri="{FF2B5EF4-FFF2-40B4-BE49-F238E27FC236}">
              <a16:creationId xmlns:a16="http://schemas.microsoft.com/office/drawing/2014/main" id="{00000000-0008-0000-0700-0000AF020000}"/>
            </a:ext>
          </a:extLst>
        </xdr:cNvPr>
        <xdr:cNvSpPr txBox="1"/>
      </xdr:nvSpPr>
      <xdr:spPr>
        <a:xfrm>
          <a:off x="16370300" y="15435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148971</xdr:rowOff>
    </xdr:from>
    <xdr:to>
      <xdr:col>81</xdr:col>
      <xdr:colOff>101600</xdr:colOff>
      <xdr:row>92</xdr:row>
      <xdr:rowOff>79121</xdr:rowOff>
    </xdr:to>
    <xdr:sp macro="" textlink="">
      <xdr:nvSpPr>
        <xdr:cNvPr id="688" name="楕円 687">
          <a:extLst>
            <a:ext uri="{FF2B5EF4-FFF2-40B4-BE49-F238E27FC236}">
              <a16:creationId xmlns:a16="http://schemas.microsoft.com/office/drawing/2014/main" id="{00000000-0008-0000-0700-0000B0020000}"/>
            </a:ext>
          </a:extLst>
        </xdr:cNvPr>
        <xdr:cNvSpPr/>
      </xdr:nvSpPr>
      <xdr:spPr>
        <a:xfrm>
          <a:off x="15430500" y="1575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95648</xdr:rowOff>
    </xdr:from>
    <xdr:ext cx="59901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181795" y="15526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163903</xdr:rowOff>
    </xdr:from>
    <xdr:to>
      <xdr:col>76</xdr:col>
      <xdr:colOff>165100</xdr:colOff>
      <xdr:row>92</xdr:row>
      <xdr:rowOff>94053</xdr:rowOff>
    </xdr:to>
    <xdr:sp macro="" textlink="">
      <xdr:nvSpPr>
        <xdr:cNvPr id="690" name="楕円 689">
          <a:extLst>
            <a:ext uri="{FF2B5EF4-FFF2-40B4-BE49-F238E27FC236}">
              <a16:creationId xmlns:a16="http://schemas.microsoft.com/office/drawing/2014/main" id="{00000000-0008-0000-0700-0000B2020000}"/>
            </a:ext>
          </a:extLst>
        </xdr:cNvPr>
        <xdr:cNvSpPr/>
      </xdr:nvSpPr>
      <xdr:spPr>
        <a:xfrm>
          <a:off x="14541500" y="1576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110580</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292795" y="15541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460</xdr:rowOff>
    </xdr:from>
    <xdr:to>
      <xdr:col>72</xdr:col>
      <xdr:colOff>38100</xdr:colOff>
      <xdr:row>92</xdr:row>
      <xdr:rowOff>102060</xdr:rowOff>
    </xdr:to>
    <xdr:sp macro="" textlink="">
      <xdr:nvSpPr>
        <xdr:cNvPr id="692" name="楕円 691">
          <a:extLst>
            <a:ext uri="{FF2B5EF4-FFF2-40B4-BE49-F238E27FC236}">
              <a16:creationId xmlns:a16="http://schemas.microsoft.com/office/drawing/2014/main" id="{00000000-0008-0000-0700-0000B4020000}"/>
            </a:ext>
          </a:extLst>
        </xdr:cNvPr>
        <xdr:cNvSpPr/>
      </xdr:nvSpPr>
      <xdr:spPr>
        <a:xfrm>
          <a:off x="13652500" y="1577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118587</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5549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12440</xdr:rowOff>
    </xdr:from>
    <xdr:to>
      <xdr:col>67</xdr:col>
      <xdr:colOff>101600</xdr:colOff>
      <xdr:row>92</xdr:row>
      <xdr:rowOff>114040</xdr:rowOff>
    </xdr:to>
    <xdr:sp macro="" textlink="">
      <xdr:nvSpPr>
        <xdr:cNvPr id="694" name="楕円 693">
          <a:extLst>
            <a:ext uri="{FF2B5EF4-FFF2-40B4-BE49-F238E27FC236}">
              <a16:creationId xmlns:a16="http://schemas.microsoft.com/office/drawing/2014/main" id="{00000000-0008-0000-0700-0000B6020000}"/>
            </a:ext>
          </a:extLst>
        </xdr:cNvPr>
        <xdr:cNvSpPr/>
      </xdr:nvSpPr>
      <xdr:spPr>
        <a:xfrm>
          <a:off x="12763500" y="1578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130567</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5561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a:extLst>
            <a:ext uri="{FF2B5EF4-FFF2-40B4-BE49-F238E27FC236}">
              <a16:creationId xmlns:a16="http://schemas.microsoft.com/office/drawing/2014/main" id="{00000000-0008-0000-0700-0000B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a:extLst>
            <a:ext uri="{FF2B5EF4-FFF2-40B4-BE49-F238E27FC236}">
              <a16:creationId xmlns:a16="http://schemas.microsoft.com/office/drawing/2014/main" id="{00000000-0008-0000-0700-0000B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a:extLst>
            <a:ext uri="{FF2B5EF4-FFF2-40B4-BE49-F238E27FC236}">
              <a16:creationId xmlns:a16="http://schemas.microsoft.com/office/drawing/2014/main" id="{00000000-0008-0000-0700-0000B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a:extLst>
            <a:ext uri="{FF2B5EF4-FFF2-40B4-BE49-F238E27FC236}">
              <a16:creationId xmlns:a16="http://schemas.microsoft.com/office/drawing/2014/main" id="{00000000-0008-0000-0700-0000B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a:extLst>
            <a:ext uri="{FF2B5EF4-FFF2-40B4-BE49-F238E27FC236}">
              <a16:creationId xmlns:a16="http://schemas.microsoft.com/office/drawing/2014/main" id="{00000000-0008-0000-0700-0000B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a:extLst>
            <a:ext uri="{FF2B5EF4-FFF2-40B4-BE49-F238E27FC236}">
              <a16:creationId xmlns:a16="http://schemas.microsoft.com/office/drawing/2014/main" id="{00000000-0008-0000-0700-0000B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a:extLst>
            <a:ext uri="{FF2B5EF4-FFF2-40B4-BE49-F238E27FC236}">
              <a16:creationId xmlns:a16="http://schemas.microsoft.com/office/drawing/2014/main" id="{00000000-0008-0000-0700-0000B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a:extLst>
            <a:ext uri="{FF2B5EF4-FFF2-40B4-BE49-F238E27FC236}">
              <a16:creationId xmlns:a16="http://schemas.microsoft.com/office/drawing/2014/main" id="{00000000-0008-0000-0700-0000B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6" name="諸支出金グラフ枠">
          <a:extLst>
            <a:ext uri="{FF2B5EF4-FFF2-40B4-BE49-F238E27FC236}">
              <a16:creationId xmlns:a16="http://schemas.microsoft.com/office/drawing/2014/main" id="{00000000-0008-0000-0700-0000C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68880</xdr:rowOff>
    </xdr:from>
    <xdr:to>
      <xdr:col>116</xdr:col>
      <xdr:colOff>62864</xdr:colOff>
      <xdr:row>38</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flipV="1">
          <a:off x="22159595" y="5555280"/>
          <a:ext cx="1269" cy="109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5961</xdr:rowOff>
    </xdr:from>
    <xdr:ext cx="249299" cy="259045"/>
    <xdr:sp macro="" textlink="">
      <xdr:nvSpPr>
        <xdr:cNvPr id="718" name="諸支出金最小値テキスト">
          <a:extLst>
            <a:ext uri="{FF2B5EF4-FFF2-40B4-BE49-F238E27FC236}">
              <a16:creationId xmlns:a16="http://schemas.microsoft.com/office/drawing/2014/main" id="{00000000-0008-0000-0700-0000CE020000}"/>
            </a:ext>
          </a:extLst>
        </xdr:cNvPr>
        <xdr:cNvSpPr txBox="1"/>
      </xdr:nvSpPr>
      <xdr:spPr>
        <a:xfrm>
          <a:off x="22212300" y="6692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15557</xdr:rowOff>
    </xdr:from>
    <xdr:ext cx="534377" cy="259045"/>
    <xdr:sp macro="" textlink="">
      <xdr:nvSpPr>
        <xdr:cNvPr id="720" name="諸支出金最大値テキスト">
          <a:extLst>
            <a:ext uri="{FF2B5EF4-FFF2-40B4-BE49-F238E27FC236}">
              <a16:creationId xmlns:a16="http://schemas.microsoft.com/office/drawing/2014/main" id="{00000000-0008-0000-0700-0000D0020000}"/>
            </a:ext>
          </a:extLst>
        </xdr:cNvPr>
        <xdr:cNvSpPr txBox="1"/>
      </xdr:nvSpPr>
      <xdr:spPr>
        <a:xfrm>
          <a:off x="22212300" y="533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68880</xdr:rowOff>
    </xdr:from>
    <xdr:to>
      <xdr:col>116</xdr:col>
      <xdr:colOff>152400</xdr:colOff>
      <xdr:row>32</xdr:row>
      <xdr:rowOff>68880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22072600" y="555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94861</xdr:rowOff>
    </xdr:from>
    <xdr:ext cx="378565" cy="259045"/>
    <xdr:sp macro="" textlink="">
      <xdr:nvSpPr>
        <xdr:cNvPr id="723" name="諸支出金平均値テキスト">
          <a:extLst>
            <a:ext uri="{FF2B5EF4-FFF2-40B4-BE49-F238E27FC236}">
              <a16:creationId xmlns:a16="http://schemas.microsoft.com/office/drawing/2014/main" id="{00000000-0008-0000-0700-0000D3020000}"/>
            </a:ext>
          </a:extLst>
        </xdr:cNvPr>
        <xdr:cNvSpPr txBox="1"/>
      </xdr:nvSpPr>
      <xdr:spPr>
        <a:xfrm>
          <a:off x="22212300" y="6438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71984</xdr:rowOff>
    </xdr:from>
    <xdr:to>
      <xdr:col>116</xdr:col>
      <xdr:colOff>114300</xdr:colOff>
      <xdr:row>39</xdr:row>
      <xdr:rowOff>2134</xdr:rowOff>
    </xdr:to>
    <xdr:sp macro="" textlink="">
      <xdr:nvSpPr>
        <xdr:cNvPr id="724" name="フローチャート: 判断 723">
          <a:extLst>
            <a:ext uri="{FF2B5EF4-FFF2-40B4-BE49-F238E27FC236}">
              <a16:creationId xmlns:a16="http://schemas.microsoft.com/office/drawing/2014/main" id="{00000000-0008-0000-0700-0000D4020000}"/>
            </a:ext>
          </a:extLst>
        </xdr:cNvPr>
        <xdr:cNvSpPr/>
      </xdr:nvSpPr>
      <xdr:spPr>
        <a:xfrm>
          <a:off x="22110700" y="65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48392</xdr:rowOff>
    </xdr:from>
    <xdr:to>
      <xdr:col>112</xdr:col>
      <xdr:colOff>38100</xdr:colOff>
      <xdr:row>38</xdr:row>
      <xdr:rowOff>149992</xdr:rowOff>
    </xdr:to>
    <xdr:sp macro="" textlink="">
      <xdr:nvSpPr>
        <xdr:cNvPr id="726" name="フローチャート: 判断 725">
          <a:extLst>
            <a:ext uri="{FF2B5EF4-FFF2-40B4-BE49-F238E27FC236}">
              <a16:creationId xmlns:a16="http://schemas.microsoft.com/office/drawing/2014/main" id="{00000000-0008-0000-0700-0000D6020000}"/>
            </a:ext>
          </a:extLst>
        </xdr:cNvPr>
        <xdr:cNvSpPr/>
      </xdr:nvSpPr>
      <xdr:spPr>
        <a:xfrm>
          <a:off x="21272500" y="65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166519</xdr:rowOff>
    </xdr:from>
    <xdr:ext cx="378565"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21134017" y="633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77287</xdr:rowOff>
    </xdr:from>
    <xdr:to>
      <xdr:col>107</xdr:col>
      <xdr:colOff>101600</xdr:colOff>
      <xdr:row>39</xdr:row>
      <xdr:rowOff>7437</xdr:rowOff>
    </xdr:to>
    <xdr:sp macro="" textlink="">
      <xdr:nvSpPr>
        <xdr:cNvPr id="729" name="フローチャート: 判断 728">
          <a:extLst>
            <a:ext uri="{FF2B5EF4-FFF2-40B4-BE49-F238E27FC236}">
              <a16:creationId xmlns:a16="http://schemas.microsoft.com/office/drawing/2014/main" id="{00000000-0008-0000-0700-0000D9020000}"/>
            </a:ext>
          </a:extLst>
        </xdr:cNvPr>
        <xdr:cNvSpPr/>
      </xdr:nvSpPr>
      <xdr:spPr>
        <a:xfrm>
          <a:off x="20383500" y="659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23964</xdr:rowOff>
    </xdr:from>
    <xdr:ext cx="378565"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20245017" y="6367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83688</xdr:rowOff>
    </xdr:from>
    <xdr:to>
      <xdr:col>102</xdr:col>
      <xdr:colOff>165100</xdr:colOff>
      <xdr:row>39</xdr:row>
      <xdr:rowOff>13838</xdr:rowOff>
    </xdr:to>
    <xdr:sp macro="" textlink="">
      <xdr:nvSpPr>
        <xdr:cNvPr id="732" name="フローチャート: 判断 731">
          <a:extLst>
            <a:ext uri="{FF2B5EF4-FFF2-40B4-BE49-F238E27FC236}">
              <a16:creationId xmlns:a16="http://schemas.microsoft.com/office/drawing/2014/main" id="{00000000-0008-0000-0700-0000DC020000}"/>
            </a:ext>
          </a:extLst>
        </xdr:cNvPr>
        <xdr:cNvSpPr/>
      </xdr:nvSpPr>
      <xdr:spPr>
        <a:xfrm>
          <a:off x="19494500" y="659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30365</xdr:rowOff>
    </xdr:from>
    <xdr:ext cx="378565"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9356017" y="637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85791</xdr:rowOff>
    </xdr:from>
    <xdr:to>
      <xdr:col>98</xdr:col>
      <xdr:colOff>38100</xdr:colOff>
      <xdr:row>39</xdr:row>
      <xdr:rowOff>15941</xdr:rowOff>
    </xdr:to>
    <xdr:sp macro="" textlink="">
      <xdr:nvSpPr>
        <xdr:cNvPr id="734" name="フローチャート: 判断 733">
          <a:extLst>
            <a:ext uri="{FF2B5EF4-FFF2-40B4-BE49-F238E27FC236}">
              <a16:creationId xmlns:a16="http://schemas.microsoft.com/office/drawing/2014/main" id="{00000000-0008-0000-0700-0000DE020000}"/>
            </a:ext>
          </a:extLst>
        </xdr:cNvPr>
        <xdr:cNvSpPr/>
      </xdr:nvSpPr>
      <xdr:spPr>
        <a:xfrm>
          <a:off x="18605500" y="660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32468</xdr:rowOff>
    </xdr:from>
    <xdr:ext cx="313932"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499333" y="63761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1" name="楕円 740">
          <a:extLst>
            <a:ext uri="{FF2B5EF4-FFF2-40B4-BE49-F238E27FC236}">
              <a16:creationId xmlns:a16="http://schemas.microsoft.com/office/drawing/2014/main" id="{00000000-0008-0000-0700-0000E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50411</xdr:rowOff>
    </xdr:from>
    <xdr:ext cx="249299" cy="259045"/>
    <xdr:sp macro="" textlink="">
      <xdr:nvSpPr>
        <xdr:cNvPr id="742" name="諸支出金該当値テキスト">
          <a:extLst>
            <a:ext uri="{FF2B5EF4-FFF2-40B4-BE49-F238E27FC236}">
              <a16:creationId xmlns:a16="http://schemas.microsoft.com/office/drawing/2014/main" id="{00000000-0008-0000-0700-0000E6020000}"/>
            </a:ext>
          </a:extLst>
        </xdr:cNvPr>
        <xdr:cNvSpPr txBox="1"/>
      </xdr:nvSpPr>
      <xdr:spPr>
        <a:xfrm>
          <a:off x="22212300" y="6565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3" name="楕円 742">
          <a:extLst>
            <a:ext uri="{FF2B5EF4-FFF2-40B4-BE49-F238E27FC236}">
              <a16:creationId xmlns:a16="http://schemas.microsoft.com/office/drawing/2014/main" id="{00000000-0008-0000-0700-0000E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5" name="楕円 744">
          <a:extLst>
            <a:ext uri="{FF2B5EF4-FFF2-40B4-BE49-F238E27FC236}">
              <a16:creationId xmlns:a16="http://schemas.microsoft.com/office/drawing/2014/main" id="{00000000-0008-0000-0700-0000E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7" name="楕円 746">
          <a:extLst>
            <a:ext uri="{FF2B5EF4-FFF2-40B4-BE49-F238E27FC236}">
              <a16:creationId xmlns:a16="http://schemas.microsoft.com/office/drawing/2014/main" id="{00000000-0008-0000-0700-0000E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9" name="楕円 748">
          <a:extLst>
            <a:ext uri="{FF2B5EF4-FFF2-40B4-BE49-F238E27FC236}">
              <a16:creationId xmlns:a16="http://schemas.microsoft.com/office/drawing/2014/main" id="{00000000-0008-0000-0700-0000E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1" name="正方形/長方形 750">
          <a:extLst>
            <a:ext uri="{FF2B5EF4-FFF2-40B4-BE49-F238E27FC236}">
              <a16:creationId xmlns:a16="http://schemas.microsoft.com/office/drawing/2014/main" id="{00000000-0008-0000-0700-0000E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2" name="正方形/長方形 751">
          <a:extLst>
            <a:ext uri="{FF2B5EF4-FFF2-40B4-BE49-F238E27FC236}">
              <a16:creationId xmlns:a16="http://schemas.microsoft.com/office/drawing/2014/main" id="{00000000-0008-0000-0700-0000F0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3" name="正方形/長方形 752">
          <a:extLst>
            <a:ext uri="{FF2B5EF4-FFF2-40B4-BE49-F238E27FC236}">
              <a16:creationId xmlns:a16="http://schemas.microsoft.com/office/drawing/2014/main" id="{00000000-0008-0000-0700-0000F1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4" name="正方形/長方形 753">
          <a:extLst>
            <a:ext uri="{FF2B5EF4-FFF2-40B4-BE49-F238E27FC236}">
              <a16:creationId xmlns:a16="http://schemas.microsoft.com/office/drawing/2014/main" id="{00000000-0008-0000-0700-0000F2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5" name="正方形/長方形 754">
          <a:extLst>
            <a:ext uri="{FF2B5EF4-FFF2-40B4-BE49-F238E27FC236}">
              <a16:creationId xmlns:a16="http://schemas.microsoft.com/office/drawing/2014/main" id="{00000000-0008-0000-0700-0000F3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6" name="正方形/長方形 755">
          <a:extLst>
            <a:ext uri="{FF2B5EF4-FFF2-40B4-BE49-F238E27FC236}">
              <a16:creationId xmlns:a16="http://schemas.microsoft.com/office/drawing/2014/main" id="{00000000-0008-0000-0700-0000F4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7" name="正方形/長方形 756">
          <a:extLst>
            <a:ext uri="{FF2B5EF4-FFF2-40B4-BE49-F238E27FC236}">
              <a16:creationId xmlns:a16="http://schemas.microsoft.com/office/drawing/2014/main" id="{00000000-0008-0000-0700-0000F5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5" name="前年度繰上充用金グラフ枠">
          <a:extLst>
            <a:ext uri="{FF2B5EF4-FFF2-40B4-BE49-F238E27FC236}">
              <a16:creationId xmlns:a16="http://schemas.microsoft.com/office/drawing/2014/main" id="{00000000-0008-0000-0700-0000FD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7" name="前年度繰上充用金最小値テキスト">
          <a:extLst>
            <a:ext uri="{FF2B5EF4-FFF2-40B4-BE49-F238E27FC236}">
              <a16:creationId xmlns:a16="http://schemas.microsoft.com/office/drawing/2014/main" id="{00000000-0008-0000-0700-0000FF02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9" name="前年度繰上充用金最大値テキスト">
          <a:extLst>
            <a:ext uri="{FF2B5EF4-FFF2-40B4-BE49-F238E27FC236}">
              <a16:creationId xmlns:a16="http://schemas.microsoft.com/office/drawing/2014/main" id="{00000000-0008-0000-0700-00000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2" name="前年度繰上充用金平均値テキスト">
          <a:extLst>
            <a:ext uri="{FF2B5EF4-FFF2-40B4-BE49-F238E27FC236}">
              <a16:creationId xmlns:a16="http://schemas.microsoft.com/office/drawing/2014/main" id="{00000000-0008-0000-0700-00000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3" name="フローチャート: 判断 772">
          <a:extLst>
            <a:ext uri="{FF2B5EF4-FFF2-40B4-BE49-F238E27FC236}">
              <a16:creationId xmlns:a16="http://schemas.microsoft.com/office/drawing/2014/main" id="{00000000-0008-0000-0700-00000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8" name="フローチャート: 判断 777">
          <a:extLst>
            <a:ext uri="{FF2B5EF4-FFF2-40B4-BE49-F238E27FC236}">
              <a16:creationId xmlns:a16="http://schemas.microsoft.com/office/drawing/2014/main" id="{00000000-0008-0000-0700-00000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1" name="フローチャート: 判断 780">
          <a:extLst>
            <a:ext uri="{FF2B5EF4-FFF2-40B4-BE49-F238E27FC236}">
              <a16:creationId xmlns:a16="http://schemas.microsoft.com/office/drawing/2014/main" id="{00000000-0008-0000-0700-00000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3" name="フローチャート: 判断 782">
          <a:extLst>
            <a:ext uri="{FF2B5EF4-FFF2-40B4-BE49-F238E27FC236}">
              <a16:creationId xmlns:a16="http://schemas.microsoft.com/office/drawing/2014/main" id="{00000000-0008-0000-0700-00000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1" name="前年度繰上充用金該当値テキスト">
          <a:extLst>
            <a:ext uri="{FF2B5EF4-FFF2-40B4-BE49-F238E27FC236}">
              <a16:creationId xmlns:a16="http://schemas.microsoft.com/office/drawing/2014/main" id="{00000000-0008-0000-0700-00001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4" name="楕円 793">
          <a:extLst>
            <a:ext uri="{FF2B5EF4-FFF2-40B4-BE49-F238E27FC236}">
              <a16:creationId xmlns:a16="http://schemas.microsoft.com/office/drawing/2014/main" id="{00000000-0008-0000-0700-00001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6" name="楕円 795">
          <a:extLst>
            <a:ext uri="{FF2B5EF4-FFF2-40B4-BE49-F238E27FC236}">
              <a16:creationId xmlns:a16="http://schemas.microsoft.com/office/drawing/2014/main" id="{00000000-0008-0000-0700-00001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楕円 797">
          <a:extLst>
            <a:ext uri="{FF2B5EF4-FFF2-40B4-BE49-F238E27FC236}">
              <a16:creationId xmlns:a16="http://schemas.microsoft.com/office/drawing/2014/main" id="{00000000-0008-0000-0700-00001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1" name="正方形/長方形 800">
          <a:extLst>
            <a:ext uri="{FF2B5EF4-FFF2-40B4-BE49-F238E27FC236}">
              <a16:creationId xmlns:a16="http://schemas.microsoft.com/office/drawing/2014/main" id="{00000000-0008-0000-0700-00002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目的別歳出のうち、住民一人当たりのコストでは</a:t>
          </a:r>
          <a:r>
            <a:rPr kumimoji="1" lang="ja-JP" altLang="en-US" sz="1100">
              <a:solidFill>
                <a:schemeClr val="dk1"/>
              </a:solidFill>
              <a:effectLst/>
              <a:latin typeface="+mn-lt"/>
              <a:ea typeface="+mn-ea"/>
              <a:cs typeface="+mn-cs"/>
            </a:rPr>
            <a:t>民生費、</a:t>
          </a:r>
          <a:r>
            <a:rPr kumimoji="1" lang="ja-JP" altLang="ja-JP" sz="1100">
              <a:solidFill>
                <a:schemeClr val="dk1"/>
              </a:solidFill>
              <a:effectLst/>
              <a:latin typeface="+mn-lt"/>
              <a:ea typeface="+mn-ea"/>
              <a:cs typeface="+mn-cs"/>
            </a:rPr>
            <a:t>教育費、公債費で類似団体の平均値を大きく上回っている状況にある。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民生費は新たに認定こども園を新たに整備することにより増加している。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教育費は給食センターの運営費、スクールバスの運行事業、現在ある道立高校と町立高校を統合し、</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年度に新たに開校する町立高校が魅力ある高校となるような取り組みに係る経費</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学校施設の大規模改修などにより高い傾向にある。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公債費については、中長期的な財政推計の中で住民生活とのバランスを図りながら公債費の圧縮を図り、健全な財政運営に努めていく。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北海道大空町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例年３月に決算見込に近づけるための補正予算を組んでいるため実質収支の標準財政規模に対する割合は１～２％台となり、決算上多額の剰余金（赤字）は生じていない。</a:t>
          </a:r>
          <a:endParaRPr lang="ja-JP" altLang="ja-JP" sz="1400">
            <a:effectLst/>
          </a:endParaRPr>
        </a:p>
        <a:p>
          <a:r>
            <a:rPr kumimoji="1" lang="ja-JP" altLang="ja-JP" sz="1100">
              <a:solidFill>
                <a:schemeClr val="dk1"/>
              </a:solidFill>
              <a:effectLst/>
              <a:latin typeface="+mn-lt"/>
              <a:ea typeface="+mn-ea"/>
              <a:cs typeface="+mn-cs"/>
            </a:rPr>
            <a:t>　今後も不測の財政需要に備えるため一定程度の財政調整基金を保持していかなければならない。</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北海道大空町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いずれの年度も連結実質赤字比率は算出されていない。</a:t>
          </a:r>
          <a:endParaRPr lang="ja-JP" altLang="ja-JP" sz="1400">
            <a:effectLst/>
          </a:endParaRPr>
        </a:p>
        <a:p>
          <a:r>
            <a:rPr kumimoji="1" lang="ja-JP" altLang="ja-JP" sz="1100">
              <a:solidFill>
                <a:schemeClr val="dk1"/>
              </a:solidFill>
              <a:effectLst/>
              <a:latin typeface="+mn-lt"/>
              <a:ea typeface="+mn-ea"/>
              <a:cs typeface="+mn-cs"/>
            </a:rPr>
            <a:t>　一般会計、特別会計においても、過大な余剰金が生じていないため、予算で定められたとおりの財務会計活動が行われた結果であるといえる。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Normal="100" workbookViewId="0">
      <selection activeCell="W3" sqref="W3:AB5"/>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11404159</v>
      </c>
      <c r="BO4" s="464"/>
      <c r="BP4" s="464"/>
      <c r="BQ4" s="464"/>
      <c r="BR4" s="464"/>
      <c r="BS4" s="464"/>
      <c r="BT4" s="464"/>
      <c r="BU4" s="465"/>
      <c r="BV4" s="463">
        <v>8648712</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3.7</v>
      </c>
      <c r="CU4" s="648"/>
      <c r="CV4" s="648"/>
      <c r="CW4" s="648"/>
      <c r="CX4" s="648"/>
      <c r="CY4" s="648"/>
      <c r="CZ4" s="648"/>
      <c r="DA4" s="649"/>
      <c r="DB4" s="647">
        <v>3.6</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11208264</v>
      </c>
      <c r="BO5" s="469"/>
      <c r="BP5" s="469"/>
      <c r="BQ5" s="469"/>
      <c r="BR5" s="469"/>
      <c r="BS5" s="469"/>
      <c r="BT5" s="469"/>
      <c r="BU5" s="470"/>
      <c r="BV5" s="468">
        <v>8470534</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89.4</v>
      </c>
      <c r="CU5" s="439"/>
      <c r="CV5" s="439"/>
      <c r="CW5" s="439"/>
      <c r="CX5" s="439"/>
      <c r="CY5" s="439"/>
      <c r="CZ5" s="439"/>
      <c r="DA5" s="440"/>
      <c r="DB5" s="438">
        <v>92.2</v>
      </c>
      <c r="DC5" s="439"/>
      <c r="DD5" s="439"/>
      <c r="DE5" s="439"/>
      <c r="DF5" s="439"/>
      <c r="DG5" s="439"/>
      <c r="DH5" s="439"/>
      <c r="DI5" s="440"/>
      <c r="DJ5" s="186"/>
      <c r="DK5" s="186"/>
      <c r="DL5" s="186"/>
      <c r="DM5" s="186"/>
      <c r="DN5" s="186"/>
      <c r="DO5" s="186"/>
    </row>
    <row r="6" spans="1:119" ht="18.75" customHeight="1" x14ac:dyDescent="0.15">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93</v>
      </c>
      <c r="AV6" s="526"/>
      <c r="AW6" s="526"/>
      <c r="AX6" s="526"/>
      <c r="AY6" s="448" t="s">
        <v>101</v>
      </c>
      <c r="AZ6" s="449"/>
      <c r="BA6" s="449"/>
      <c r="BB6" s="449"/>
      <c r="BC6" s="449"/>
      <c r="BD6" s="449"/>
      <c r="BE6" s="449"/>
      <c r="BF6" s="449"/>
      <c r="BG6" s="449"/>
      <c r="BH6" s="449"/>
      <c r="BI6" s="449"/>
      <c r="BJ6" s="449"/>
      <c r="BK6" s="449"/>
      <c r="BL6" s="449"/>
      <c r="BM6" s="450"/>
      <c r="BN6" s="468">
        <v>195895</v>
      </c>
      <c r="BO6" s="469"/>
      <c r="BP6" s="469"/>
      <c r="BQ6" s="469"/>
      <c r="BR6" s="469"/>
      <c r="BS6" s="469"/>
      <c r="BT6" s="469"/>
      <c r="BU6" s="470"/>
      <c r="BV6" s="468">
        <v>178178</v>
      </c>
      <c r="BW6" s="469"/>
      <c r="BX6" s="469"/>
      <c r="BY6" s="469"/>
      <c r="BZ6" s="469"/>
      <c r="CA6" s="469"/>
      <c r="CB6" s="469"/>
      <c r="CC6" s="470"/>
      <c r="CD6" s="477" t="s">
        <v>102</v>
      </c>
      <c r="CE6" s="478"/>
      <c r="CF6" s="478"/>
      <c r="CG6" s="478"/>
      <c r="CH6" s="478"/>
      <c r="CI6" s="478"/>
      <c r="CJ6" s="478"/>
      <c r="CK6" s="478"/>
      <c r="CL6" s="478"/>
      <c r="CM6" s="478"/>
      <c r="CN6" s="478"/>
      <c r="CO6" s="478"/>
      <c r="CP6" s="478"/>
      <c r="CQ6" s="478"/>
      <c r="CR6" s="478"/>
      <c r="CS6" s="479"/>
      <c r="CT6" s="621">
        <v>92.6</v>
      </c>
      <c r="CU6" s="622"/>
      <c r="CV6" s="622"/>
      <c r="CW6" s="622"/>
      <c r="CX6" s="622"/>
      <c r="CY6" s="622"/>
      <c r="CZ6" s="622"/>
      <c r="DA6" s="623"/>
      <c r="DB6" s="621">
        <v>95.1</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103</v>
      </c>
      <c r="AN7" s="442"/>
      <c r="AO7" s="442"/>
      <c r="AP7" s="442"/>
      <c r="AQ7" s="442"/>
      <c r="AR7" s="442"/>
      <c r="AS7" s="442"/>
      <c r="AT7" s="443"/>
      <c r="AU7" s="525" t="s">
        <v>93</v>
      </c>
      <c r="AV7" s="526"/>
      <c r="AW7" s="526"/>
      <c r="AX7" s="526"/>
      <c r="AY7" s="448" t="s">
        <v>104</v>
      </c>
      <c r="AZ7" s="449"/>
      <c r="BA7" s="449"/>
      <c r="BB7" s="449"/>
      <c r="BC7" s="449"/>
      <c r="BD7" s="449"/>
      <c r="BE7" s="449"/>
      <c r="BF7" s="449"/>
      <c r="BG7" s="449"/>
      <c r="BH7" s="449"/>
      <c r="BI7" s="449"/>
      <c r="BJ7" s="449"/>
      <c r="BK7" s="449"/>
      <c r="BL7" s="449"/>
      <c r="BM7" s="450"/>
      <c r="BN7" s="468">
        <v>10735</v>
      </c>
      <c r="BO7" s="469"/>
      <c r="BP7" s="469"/>
      <c r="BQ7" s="469"/>
      <c r="BR7" s="469"/>
      <c r="BS7" s="469"/>
      <c r="BT7" s="469"/>
      <c r="BU7" s="470"/>
      <c r="BV7" s="468">
        <v>4355</v>
      </c>
      <c r="BW7" s="469"/>
      <c r="BX7" s="469"/>
      <c r="BY7" s="469"/>
      <c r="BZ7" s="469"/>
      <c r="CA7" s="469"/>
      <c r="CB7" s="469"/>
      <c r="CC7" s="470"/>
      <c r="CD7" s="477" t="s">
        <v>105</v>
      </c>
      <c r="CE7" s="478"/>
      <c r="CF7" s="478"/>
      <c r="CG7" s="478"/>
      <c r="CH7" s="478"/>
      <c r="CI7" s="478"/>
      <c r="CJ7" s="478"/>
      <c r="CK7" s="478"/>
      <c r="CL7" s="478"/>
      <c r="CM7" s="478"/>
      <c r="CN7" s="478"/>
      <c r="CO7" s="478"/>
      <c r="CP7" s="478"/>
      <c r="CQ7" s="478"/>
      <c r="CR7" s="478"/>
      <c r="CS7" s="479"/>
      <c r="CT7" s="468">
        <v>5069611</v>
      </c>
      <c r="CU7" s="469"/>
      <c r="CV7" s="469"/>
      <c r="CW7" s="469"/>
      <c r="CX7" s="469"/>
      <c r="CY7" s="469"/>
      <c r="CZ7" s="469"/>
      <c r="DA7" s="470"/>
      <c r="DB7" s="468">
        <v>4800321</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106</v>
      </c>
      <c r="AN8" s="442"/>
      <c r="AO8" s="442"/>
      <c r="AP8" s="442"/>
      <c r="AQ8" s="442"/>
      <c r="AR8" s="442"/>
      <c r="AS8" s="442"/>
      <c r="AT8" s="443"/>
      <c r="AU8" s="525" t="s">
        <v>107</v>
      </c>
      <c r="AV8" s="526"/>
      <c r="AW8" s="526"/>
      <c r="AX8" s="526"/>
      <c r="AY8" s="448" t="s">
        <v>108</v>
      </c>
      <c r="AZ8" s="449"/>
      <c r="BA8" s="449"/>
      <c r="BB8" s="449"/>
      <c r="BC8" s="449"/>
      <c r="BD8" s="449"/>
      <c r="BE8" s="449"/>
      <c r="BF8" s="449"/>
      <c r="BG8" s="449"/>
      <c r="BH8" s="449"/>
      <c r="BI8" s="449"/>
      <c r="BJ8" s="449"/>
      <c r="BK8" s="449"/>
      <c r="BL8" s="449"/>
      <c r="BM8" s="450"/>
      <c r="BN8" s="468">
        <v>185160</v>
      </c>
      <c r="BO8" s="469"/>
      <c r="BP8" s="469"/>
      <c r="BQ8" s="469"/>
      <c r="BR8" s="469"/>
      <c r="BS8" s="469"/>
      <c r="BT8" s="469"/>
      <c r="BU8" s="470"/>
      <c r="BV8" s="468">
        <v>173823</v>
      </c>
      <c r="BW8" s="469"/>
      <c r="BX8" s="469"/>
      <c r="BY8" s="469"/>
      <c r="BZ8" s="469"/>
      <c r="CA8" s="469"/>
      <c r="CB8" s="469"/>
      <c r="CC8" s="470"/>
      <c r="CD8" s="477" t="s">
        <v>109</v>
      </c>
      <c r="CE8" s="478"/>
      <c r="CF8" s="478"/>
      <c r="CG8" s="478"/>
      <c r="CH8" s="478"/>
      <c r="CI8" s="478"/>
      <c r="CJ8" s="478"/>
      <c r="CK8" s="478"/>
      <c r="CL8" s="478"/>
      <c r="CM8" s="478"/>
      <c r="CN8" s="478"/>
      <c r="CO8" s="478"/>
      <c r="CP8" s="478"/>
      <c r="CQ8" s="478"/>
      <c r="CR8" s="478"/>
      <c r="CS8" s="479"/>
      <c r="CT8" s="581">
        <v>0.26</v>
      </c>
      <c r="CU8" s="582"/>
      <c r="CV8" s="582"/>
      <c r="CW8" s="582"/>
      <c r="CX8" s="582"/>
      <c r="CY8" s="582"/>
      <c r="CZ8" s="582"/>
      <c r="DA8" s="583"/>
      <c r="DB8" s="581">
        <v>0.26</v>
      </c>
      <c r="DC8" s="582"/>
      <c r="DD8" s="582"/>
      <c r="DE8" s="582"/>
      <c r="DF8" s="582"/>
      <c r="DG8" s="582"/>
      <c r="DH8" s="582"/>
      <c r="DI8" s="583"/>
      <c r="DJ8" s="186"/>
      <c r="DK8" s="186"/>
      <c r="DL8" s="186"/>
      <c r="DM8" s="186"/>
      <c r="DN8" s="186"/>
      <c r="DO8" s="186"/>
    </row>
    <row r="9" spans="1:119" ht="18.75" customHeight="1" thickBot="1" x14ac:dyDescent="0.2">
      <c r="A9" s="187"/>
      <c r="B9" s="610" t="s">
        <v>110</v>
      </c>
      <c r="C9" s="611"/>
      <c r="D9" s="611"/>
      <c r="E9" s="611"/>
      <c r="F9" s="611"/>
      <c r="G9" s="611"/>
      <c r="H9" s="611"/>
      <c r="I9" s="611"/>
      <c r="J9" s="611"/>
      <c r="K9" s="531"/>
      <c r="L9" s="612" t="s">
        <v>111</v>
      </c>
      <c r="M9" s="613"/>
      <c r="N9" s="613"/>
      <c r="O9" s="613"/>
      <c r="P9" s="613"/>
      <c r="Q9" s="614"/>
      <c r="R9" s="615">
        <v>6775</v>
      </c>
      <c r="S9" s="616"/>
      <c r="T9" s="616"/>
      <c r="U9" s="616"/>
      <c r="V9" s="617"/>
      <c r="W9" s="547" t="s">
        <v>112</v>
      </c>
      <c r="X9" s="548"/>
      <c r="Y9" s="548"/>
      <c r="Z9" s="548"/>
      <c r="AA9" s="548"/>
      <c r="AB9" s="548"/>
      <c r="AC9" s="548"/>
      <c r="AD9" s="548"/>
      <c r="AE9" s="548"/>
      <c r="AF9" s="548"/>
      <c r="AG9" s="548"/>
      <c r="AH9" s="548"/>
      <c r="AI9" s="548"/>
      <c r="AJ9" s="548"/>
      <c r="AK9" s="548"/>
      <c r="AL9" s="618"/>
      <c r="AM9" s="537" t="s">
        <v>113</v>
      </c>
      <c r="AN9" s="442"/>
      <c r="AO9" s="442"/>
      <c r="AP9" s="442"/>
      <c r="AQ9" s="442"/>
      <c r="AR9" s="442"/>
      <c r="AS9" s="442"/>
      <c r="AT9" s="443"/>
      <c r="AU9" s="525" t="s">
        <v>107</v>
      </c>
      <c r="AV9" s="526"/>
      <c r="AW9" s="526"/>
      <c r="AX9" s="526"/>
      <c r="AY9" s="448" t="s">
        <v>114</v>
      </c>
      <c r="AZ9" s="449"/>
      <c r="BA9" s="449"/>
      <c r="BB9" s="449"/>
      <c r="BC9" s="449"/>
      <c r="BD9" s="449"/>
      <c r="BE9" s="449"/>
      <c r="BF9" s="449"/>
      <c r="BG9" s="449"/>
      <c r="BH9" s="449"/>
      <c r="BI9" s="449"/>
      <c r="BJ9" s="449"/>
      <c r="BK9" s="449"/>
      <c r="BL9" s="449"/>
      <c r="BM9" s="450"/>
      <c r="BN9" s="468">
        <v>11337</v>
      </c>
      <c r="BO9" s="469"/>
      <c r="BP9" s="469"/>
      <c r="BQ9" s="469"/>
      <c r="BR9" s="469"/>
      <c r="BS9" s="469"/>
      <c r="BT9" s="469"/>
      <c r="BU9" s="470"/>
      <c r="BV9" s="468">
        <v>51460</v>
      </c>
      <c r="BW9" s="469"/>
      <c r="BX9" s="469"/>
      <c r="BY9" s="469"/>
      <c r="BZ9" s="469"/>
      <c r="CA9" s="469"/>
      <c r="CB9" s="469"/>
      <c r="CC9" s="470"/>
      <c r="CD9" s="477" t="s">
        <v>115</v>
      </c>
      <c r="CE9" s="478"/>
      <c r="CF9" s="478"/>
      <c r="CG9" s="478"/>
      <c r="CH9" s="478"/>
      <c r="CI9" s="478"/>
      <c r="CJ9" s="478"/>
      <c r="CK9" s="478"/>
      <c r="CL9" s="478"/>
      <c r="CM9" s="478"/>
      <c r="CN9" s="478"/>
      <c r="CO9" s="478"/>
      <c r="CP9" s="478"/>
      <c r="CQ9" s="478"/>
      <c r="CR9" s="478"/>
      <c r="CS9" s="479"/>
      <c r="CT9" s="438">
        <v>21.7</v>
      </c>
      <c r="CU9" s="439"/>
      <c r="CV9" s="439"/>
      <c r="CW9" s="439"/>
      <c r="CX9" s="439"/>
      <c r="CY9" s="439"/>
      <c r="CZ9" s="439"/>
      <c r="DA9" s="440"/>
      <c r="DB9" s="438">
        <v>21.4</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116</v>
      </c>
      <c r="M10" s="442"/>
      <c r="N10" s="442"/>
      <c r="O10" s="442"/>
      <c r="P10" s="442"/>
      <c r="Q10" s="443"/>
      <c r="R10" s="444">
        <v>7360</v>
      </c>
      <c r="S10" s="445"/>
      <c r="T10" s="445"/>
      <c r="U10" s="445"/>
      <c r="V10" s="447"/>
      <c r="W10" s="619"/>
      <c r="X10" s="430"/>
      <c r="Y10" s="430"/>
      <c r="Z10" s="430"/>
      <c r="AA10" s="430"/>
      <c r="AB10" s="430"/>
      <c r="AC10" s="430"/>
      <c r="AD10" s="430"/>
      <c r="AE10" s="430"/>
      <c r="AF10" s="430"/>
      <c r="AG10" s="430"/>
      <c r="AH10" s="430"/>
      <c r="AI10" s="430"/>
      <c r="AJ10" s="430"/>
      <c r="AK10" s="430"/>
      <c r="AL10" s="620"/>
      <c r="AM10" s="537" t="s">
        <v>117</v>
      </c>
      <c r="AN10" s="442"/>
      <c r="AO10" s="442"/>
      <c r="AP10" s="442"/>
      <c r="AQ10" s="442"/>
      <c r="AR10" s="442"/>
      <c r="AS10" s="442"/>
      <c r="AT10" s="443"/>
      <c r="AU10" s="525" t="s">
        <v>118</v>
      </c>
      <c r="AV10" s="526"/>
      <c r="AW10" s="526"/>
      <c r="AX10" s="526"/>
      <c r="AY10" s="448" t="s">
        <v>119</v>
      </c>
      <c r="AZ10" s="449"/>
      <c r="BA10" s="449"/>
      <c r="BB10" s="449"/>
      <c r="BC10" s="449"/>
      <c r="BD10" s="449"/>
      <c r="BE10" s="449"/>
      <c r="BF10" s="449"/>
      <c r="BG10" s="449"/>
      <c r="BH10" s="449"/>
      <c r="BI10" s="449"/>
      <c r="BJ10" s="449"/>
      <c r="BK10" s="449"/>
      <c r="BL10" s="449"/>
      <c r="BM10" s="450"/>
      <c r="BN10" s="468">
        <v>945</v>
      </c>
      <c r="BO10" s="469"/>
      <c r="BP10" s="469"/>
      <c r="BQ10" s="469"/>
      <c r="BR10" s="469"/>
      <c r="BS10" s="469"/>
      <c r="BT10" s="469"/>
      <c r="BU10" s="470"/>
      <c r="BV10" s="468">
        <v>708</v>
      </c>
      <c r="BW10" s="469"/>
      <c r="BX10" s="469"/>
      <c r="BY10" s="469"/>
      <c r="BZ10" s="469"/>
      <c r="CA10" s="469"/>
      <c r="CB10" s="469"/>
      <c r="CC10" s="47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121</v>
      </c>
      <c r="M11" s="515"/>
      <c r="N11" s="515"/>
      <c r="O11" s="515"/>
      <c r="P11" s="515"/>
      <c r="Q11" s="516"/>
      <c r="R11" s="607" t="s">
        <v>122</v>
      </c>
      <c r="S11" s="608"/>
      <c r="T11" s="608"/>
      <c r="U11" s="608"/>
      <c r="V11" s="609"/>
      <c r="W11" s="619"/>
      <c r="X11" s="430"/>
      <c r="Y11" s="430"/>
      <c r="Z11" s="430"/>
      <c r="AA11" s="430"/>
      <c r="AB11" s="430"/>
      <c r="AC11" s="430"/>
      <c r="AD11" s="430"/>
      <c r="AE11" s="430"/>
      <c r="AF11" s="430"/>
      <c r="AG11" s="430"/>
      <c r="AH11" s="430"/>
      <c r="AI11" s="430"/>
      <c r="AJ11" s="430"/>
      <c r="AK11" s="430"/>
      <c r="AL11" s="620"/>
      <c r="AM11" s="537" t="s">
        <v>123</v>
      </c>
      <c r="AN11" s="442"/>
      <c r="AO11" s="442"/>
      <c r="AP11" s="442"/>
      <c r="AQ11" s="442"/>
      <c r="AR11" s="442"/>
      <c r="AS11" s="442"/>
      <c r="AT11" s="443"/>
      <c r="AU11" s="525" t="s">
        <v>93</v>
      </c>
      <c r="AV11" s="526"/>
      <c r="AW11" s="526"/>
      <c r="AX11" s="526"/>
      <c r="AY11" s="448" t="s">
        <v>124</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125</v>
      </c>
      <c r="CE11" s="478"/>
      <c r="CF11" s="478"/>
      <c r="CG11" s="478"/>
      <c r="CH11" s="478"/>
      <c r="CI11" s="478"/>
      <c r="CJ11" s="478"/>
      <c r="CK11" s="478"/>
      <c r="CL11" s="478"/>
      <c r="CM11" s="478"/>
      <c r="CN11" s="478"/>
      <c r="CO11" s="478"/>
      <c r="CP11" s="478"/>
      <c r="CQ11" s="478"/>
      <c r="CR11" s="478"/>
      <c r="CS11" s="479"/>
      <c r="CT11" s="581" t="s">
        <v>126</v>
      </c>
      <c r="CU11" s="582"/>
      <c r="CV11" s="582"/>
      <c r="CW11" s="582"/>
      <c r="CX11" s="582"/>
      <c r="CY11" s="582"/>
      <c r="CZ11" s="582"/>
      <c r="DA11" s="583"/>
      <c r="DB11" s="581" t="s">
        <v>126</v>
      </c>
      <c r="DC11" s="582"/>
      <c r="DD11" s="582"/>
      <c r="DE11" s="582"/>
      <c r="DF11" s="582"/>
      <c r="DG11" s="582"/>
      <c r="DH11" s="582"/>
      <c r="DI11" s="583"/>
      <c r="DJ11" s="186"/>
      <c r="DK11" s="186"/>
      <c r="DL11" s="186"/>
      <c r="DM11" s="186"/>
      <c r="DN11" s="186"/>
      <c r="DO11" s="186"/>
    </row>
    <row r="12" spans="1:119" ht="18.75" customHeight="1" x14ac:dyDescent="0.15">
      <c r="A12" s="187"/>
      <c r="B12" s="584" t="s">
        <v>127</v>
      </c>
      <c r="C12" s="585"/>
      <c r="D12" s="585"/>
      <c r="E12" s="585"/>
      <c r="F12" s="585"/>
      <c r="G12" s="585"/>
      <c r="H12" s="585"/>
      <c r="I12" s="585"/>
      <c r="J12" s="585"/>
      <c r="K12" s="586"/>
      <c r="L12" s="593" t="s">
        <v>128</v>
      </c>
      <c r="M12" s="594"/>
      <c r="N12" s="594"/>
      <c r="O12" s="594"/>
      <c r="P12" s="594"/>
      <c r="Q12" s="595"/>
      <c r="R12" s="596">
        <v>6963</v>
      </c>
      <c r="S12" s="597"/>
      <c r="T12" s="597"/>
      <c r="U12" s="597"/>
      <c r="V12" s="598"/>
      <c r="W12" s="599" t="s">
        <v>1</v>
      </c>
      <c r="X12" s="526"/>
      <c r="Y12" s="526"/>
      <c r="Z12" s="526"/>
      <c r="AA12" s="526"/>
      <c r="AB12" s="600"/>
      <c r="AC12" s="601" t="s">
        <v>129</v>
      </c>
      <c r="AD12" s="602"/>
      <c r="AE12" s="602"/>
      <c r="AF12" s="602"/>
      <c r="AG12" s="603"/>
      <c r="AH12" s="601" t="s">
        <v>130</v>
      </c>
      <c r="AI12" s="602"/>
      <c r="AJ12" s="602"/>
      <c r="AK12" s="602"/>
      <c r="AL12" s="604"/>
      <c r="AM12" s="537" t="s">
        <v>131</v>
      </c>
      <c r="AN12" s="442"/>
      <c r="AO12" s="442"/>
      <c r="AP12" s="442"/>
      <c r="AQ12" s="442"/>
      <c r="AR12" s="442"/>
      <c r="AS12" s="442"/>
      <c r="AT12" s="443"/>
      <c r="AU12" s="525" t="s">
        <v>132</v>
      </c>
      <c r="AV12" s="526"/>
      <c r="AW12" s="526"/>
      <c r="AX12" s="526"/>
      <c r="AY12" s="448" t="s">
        <v>133</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0</v>
      </c>
      <c r="BW12" s="469"/>
      <c r="BX12" s="469"/>
      <c r="BY12" s="469"/>
      <c r="BZ12" s="469"/>
      <c r="CA12" s="469"/>
      <c r="CB12" s="469"/>
      <c r="CC12" s="470"/>
      <c r="CD12" s="477" t="s">
        <v>134</v>
      </c>
      <c r="CE12" s="478"/>
      <c r="CF12" s="478"/>
      <c r="CG12" s="478"/>
      <c r="CH12" s="478"/>
      <c r="CI12" s="478"/>
      <c r="CJ12" s="478"/>
      <c r="CK12" s="478"/>
      <c r="CL12" s="478"/>
      <c r="CM12" s="478"/>
      <c r="CN12" s="478"/>
      <c r="CO12" s="478"/>
      <c r="CP12" s="478"/>
      <c r="CQ12" s="478"/>
      <c r="CR12" s="478"/>
      <c r="CS12" s="479"/>
      <c r="CT12" s="581" t="s">
        <v>126</v>
      </c>
      <c r="CU12" s="582"/>
      <c r="CV12" s="582"/>
      <c r="CW12" s="582"/>
      <c r="CX12" s="582"/>
      <c r="CY12" s="582"/>
      <c r="CZ12" s="582"/>
      <c r="DA12" s="583"/>
      <c r="DB12" s="581" t="s">
        <v>126</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135</v>
      </c>
      <c r="N13" s="569"/>
      <c r="O13" s="569"/>
      <c r="P13" s="569"/>
      <c r="Q13" s="570"/>
      <c r="R13" s="571">
        <v>6945</v>
      </c>
      <c r="S13" s="572"/>
      <c r="T13" s="572"/>
      <c r="U13" s="572"/>
      <c r="V13" s="573"/>
      <c r="W13" s="559" t="s">
        <v>136</v>
      </c>
      <c r="X13" s="481"/>
      <c r="Y13" s="481"/>
      <c r="Z13" s="481"/>
      <c r="AA13" s="481"/>
      <c r="AB13" s="482"/>
      <c r="AC13" s="444">
        <v>1524</v>
      </c>
      <c r="AD13" s="445"/>
      <c r="AE13" s="445"/>
      <c r="AF13" s="445"/>
      <c r="AG13" s="446"/>
      <c r="AH13" s="444">
        <v>1615</v>
      </c>
      <c r="AI13" s="445"/>
      <c r="AJ13" s="445"/>
      <c r="AK13" s="445"/>
      <c r="AL13" s="447"/>
      <c r="AM13" s="537" t="s">
        <v>137</v>
      </c>
      <c r="AN13" s="442"/>
      <c r="AO13" s="442"/>
      <c r="AP13" s="442"/>
      <c r="AQ13" s="442"/>
      <c r="AR13" s="442"/>
      <c r="AS13" s="442"/>
      <c r="AT13" s="443"/>
      <c r="AU13" s="525" t="s">
        <v>132</v>
      </c>
      <c r="AV13" s="526"/>
      <c r="AW13" s="526"/>
      <c r="AX13" s="526"/>
      <c r="AY13" s="448" t="s">
        <v>138</v>
      </c>
      <c r="AZ13" s="449"/>
      <c r="BA13" s="449"/>
      <c r="BB13" s="449"/>
      <c r="BC13" s="449"/>
      <c r="BD13" s="449"/>
      <c r="BE13" s="449"/>
      <c r="BF13" s="449"/>
      <c r="BG13" s="449"/>
      <c r="BH13" s="449"/>
      <c r="BI13" s="449"/>
      <c r="BJ13" s="449"/>
      <c r="BK13" s="449"/>
      <c r="BL13" s="449"/>
      <c r="BM13" s="450"/>
      <c r="BN13" s="468">
        <v>12282</v>
      </c>
      <c r="BO13" s="469"/>
      <c r="BP13" s="469"/>
      <c r="BQ13" s="469"/>
      <c r="BR13" s="469"/>
      <c r="BS13" s="469"/>
      <c r="BT13" s="469"/>
      <c r="BU13" s="470"/>
      <c r="BV13" s="468">
        <v>52168</v>
      </c>
      <c r="BW13" s="469"/>
      <c r="BX13" s="469"/>
      <c r="BY13" s="469"/>
      <c r="BZ13" s="469"/>
      <c r="CA13" s="469"/>
      <c r="CB13" s="469"/>
      <c r="CC13" s="470"/>
      <c r="CD13" s="477" t="s">
        <v>139</v>
      </c>
      <c r="CE13" s="478"/>
      <c r="CF13" s="478"/>
      <c r="CG13" s="478"/>
      <c r="CH13" s="478"/>
      <c r="CI13" s="478"/>
      <c r="CJ13" s="478"/>
      <c r="CK13" s="478"/>
      <c r="CL13" s="478"/>
      <c r="CM13" s="478"/>
      <c r="CN13" s="478"/>
      <c r="CO13" s="478"/>
      <c r="CP13" s="478"/>
      <c r="CQ13" s="478"/>
      <c r="CR13" s="478"/>
      <c r="CS13" s="479"/>
      <c r="CT13" s="438">
        <v>10.5</v>
      </c>
      <c r="CU13" s="439"/>
      <c r="CV13" s="439"/>
      <c r="CW13" s="439"/>
      <c r="CX13" s="439"/>
      <c r="CY13" s="439"/>
      <c r="CZ13" s="439"/>
      <c r="DA13" s="440"/>
      <c r="DB13" s="438">
        <v>10.4</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140</v>
      </c>
      <c r="M14" s="605"/>
      <c r="N14" s="605"/>
      <c r="O14" s="605"/>
      <c r="P14" s="605"/>
      <c r="Q14" s="606"/>
      <c r="R14" s="571">
        <v>7130</v>
      </c>
      <c r="S14" s="572"/>
      <c r="T14" s="572"/>
      <c r="U14" s="572"/>
      <c r="V14" s="573"/>
      <c r="W14" s="574"/>
      <c r="X14" s="484"/>
      <c r="Y14" s="484"/>
      <c r="Z14" s="484"/>
      <c r="AA14" s="484"/>
      <c r="AB14" s="485"/>
      <c r="AC14" s="564">
        <v>40.299999999999997</v>
      </c>
      <c r="AD14" s="565"/>
      <c r="AE14" s="565"/>
      <c r="AF14" s="565"/>
      <c r="AG14" s="566"/>
      <c r="AH14" s="564">
        <v>40.700000000000003</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141</v>
      </c>
      <c r="CE14" s="475"/>
      <c r="CF14" s="475"/>
      <c r="CG14" s="475"/>
      <c r="CH14" s="475"/>
      <c r="CI14" s="475"/>
      <c r="CJ14" s="475"/>
      <c r="CK14" s="475"/>
      <c r="CL14" s="475"/>
      <c r="CM14" s="475"/>
      <c r="CN14" s="475"/>
      <c r="CO14" s="475"/>
      <c r="CP14" s="475"/>
      <c r="CQ14" s="475"/>
      <c r="CR14" s="475"/>
      <c r="CS14" s="476"/>
      <c r="CT14" s="575" t="s">
        <v>126</v>
      </c>
      <c r="CU14" s="576"/>
      <c r="CV14" s="576"/>
      <c r="CW14" s="576"/>
      <c r="CX14" s="576"/>
      <c r="CY14" s="576"/>
      <c r="CZ14" s="576"/>
      <c r="DA14" s="577"/>
      <c r="DB14" s="575" t="s">
        <v>126</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135</v>
      </c>
      <c r="N15" s="569"/>
      <c r="O15" s="569"/>
      <c r="P15" s="569"/>
      <c r="Q15" s="570"/>
      <c r="R15" s="571">
        <v>7114</v>
      </c>
      <c r="S15" s="572"/>
      <c r="T15" s="572"/>
      <c r="U15" s="572"/>
      <c r="V15" s="573"/>
      <c r="W15" s="559" t="s">
        <v>142</v>
      </c>
      <c r="X15" s="481"/>
      <c r="Y15" s="481"/>
      <c r="Z15" s="481"/>
      <c r="AA15" s="481"/>
      <c r="AB15" s="482"/>
      <c r="AC15" s="444">
        <v>427</v>
      </c>
      <c r="AD15" s="445"/>
      <c r="AE15" s="445"/>
      <c r="AF15" s="445"/>
      <c r="AG15" s="446"/>
      <c r="AH15" s="444">
        <v>449</v>
      </c>
      <c r="AI15" s="445"/>
      <c r="AJ15" s="445"/>
      <c r="AK15" s="445"/>
      <c r="AL15" s="447"/>
      <c r="AM15" s="537"/>
      <c r="AN15" s="442"/>
      <c r="AO15" s="442"/>
      <c r="AP15" s="442"/>
      <c r="AQ15" s="442"/>
      <c r="AR15" s="442"/>
      <c r="AS15" s="442"/>
      <c r="AT15" s="443"/>
      <c r="AU15" s="525"/>
      <c r="AV15" s="526"/>
      <c r="AW15" s="526"/>
      <c r="AX15" s="526"/>
      <c r="AY15" s="460" t="s">
        <v>143</v>
      </c>
      <c r="AZ15" s="461"/>
      <c r="BA15" s="461"/>
      <c r="BB15" s="461"/>
      <c r="BC15" s="461"/>
      <c r="BD15" s="461"/>
      <c r="BE15" s="461"/>
      <c r="BF15" s="461"/>
      <c r="BG15" s="461"/>
      <c r="BH15" s="461"/>
      <c r="BI15" s="461"/>
      <c r="BJ15" s="461"/>
      <c r="BK15" s="461"/>
      <c r="BL15" s="461"/>
      <c r="BM15" s="462"/>
      <c r="BN15" s="463">
        <v>1170944</v>
      </c>
      <c r="BO15" s="464"/>
      <c r="BP15" s="464"/>
      <c r="BQ15" s="464"/>
      <c r="BR15" s="464"/>
      <c r="BS15" s="464"/>
      <c r="BT15" s="464"/>
      <c r="BU15" s="465"/>
      <c r="BV15" s="463">
        <v>1144577</v>
      </c>
      <c r="BW15" s="464"/>
      <c r="BX15" s="464"/>
      <c r="BY15" s="464"/>
      <c r="BZ15" s="464"/>
      <c r="CA15" s="464"/>
      <c r="CB15" s="464"/>
      <c r="CC15" s="465"/>
      <c r="CD15" s="578" t="s">
        <v>144</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145</v>
      </c>
      <c r="M16" s="562"/>
      <c r="N16" s="562"/>
      <c r="O16" s="562"/>
      <c r="P16" s="562"/>
      <c r="Q16" s="563"/>
      <c r="R16" s="556" t="s">
        <v>146</v>
      </c>
      <c r="S16" s="557"/>
      <c r="T16" s="557"/>
      <c r="U16" s="557"/>
      <c r="V16" s="558"/>
      <c r="W16" s="574"/>
      <c r="X16" s="484"/>
      <c r="Y16" s="484"/>
      <c r="Z16" s="484"/>
      <c r="AA16" s="484"/>
      <c r="AB16" s="485"/>
      <c r="AC16" s="564">
        <v>11.3</v>
      </c>
      <c r="AD16" s="565"/>
      <c r="AE16" s="565"/>
      <c r="AF16" s="565"/>
      <c r="AG16" s="566"/>
      <c r="AH16" s="564">
        <v>11.3</v>
      </c>
      <c r="AI16" s="565"/>
      <c r="AJ16" s="565"/>
      <c r="AK16" s="565"/>
      <c r="AL16" s="567"/>
      <c r="AM16" s="537"/>
      <c r="AN16" s="442"/>
      <c r="AO16" s="442"/>
      <c r="AP16" s="442"/>
      <c r="AQ16" s="442"/>
      <c r="AR16" s="442"/>
      <c r="AS16" s="442"/>
      <c r="AT16" s="443"/>
      <c r="AU16" s="525"/>
      <c r="AV16" s="526"/>
      <c r="AW16" s="526"/>
      <c r="AX16" s="526"/>
      <c r="AY16" s="448" t="s">
        <v>147</v>
      </c>
      <c r="AZ16" s="449"/>
      <c r="BA16" s="449"/>
      <c r="BB16" s="449"/>
      <c r="BC16" s="449"/>
      <c r="BD16" s="449"/>
      <c r="BE16" s="449"/>
      <c r="BF16" s="449"/>
      <c r="BG16" s="449"/>
      <c r="BH16" s="449"/>
      <c r="BI16" s="449"/>
      <c r="BJ16" s="449"/>
      <c r="BK16" s="449"/>
      <c r="BL16" s="449"/>
      <c r="BM16" s="450"/>
      <c r="BN16" s="468">
        <v>4651781</v>
      </c>
      <c r="BO16" s="469"/>
      <c r="BP16" s="469"/>
      <c r="BQ16" s="469"/>
      <c r="BR16" s="469"/>
      <c r="BS16" s="469"/>
      <c r="BT16" s="469"/>
      <c r="BU16" s="470"/>
      <c r="BV16" s="468">
        <v>4366158</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148</v>
      </c>
      <c r="N17" s="554"/>
      <c r="O17" s="554"/>
      <c r="P17" s="554"/>
      <c r="Q17" s="555"/>
      <c r="R17" s="556" t="s">
        <v>149</v>
      </c>
      <c r="S17" s="557"/>
      <c r="T17" s="557"/>
      <c r="U17" s="557"/>
      <c r="V17" s="558"/>
      <c r="W17" s="559" t="s">
        <v>150</v>
      </c>
      <c r="X17" s="481"/>
      <c r="Y17" s="481"/>
      <c r="Z17" s="481"/>
      <c r="AA17" s="481"/>
      <c r="AB17" s="482"/>
      <c r="AC17" s="444">
        <v>1833</v>
      </c>
      <c r="AD17" s="445"/>
      <c r="AE17" s="445"/>
      <c r="AF17" s="445"/>
      <c r="AG17" s="446"/>
      <c r="AH17" s="444">
        <v>1908</v>
      </c>
      <c r="AI17" s="445"/>
      <c r="AJ17" s="445"/>
      <c r="AK17" s="445"/>
      <c r="AL17" s="447"/>
      <c r="AM17" s="537"/>
      <c r="AN17" s="442"/>
      <c r="AO17" s="442"/>
      <c r="AP17" s="442"/>
      <c r="AQ17" s="442"/>
      <c r="AR17" s="442"/>
      <c r="AS17" s="442"/>
      <c r="AT17" s="443"/>
      <c r="AU17" s="525"/>
      <c r="AV17" s="526"/>
      <c r="AW17" s="526"/>
      <c r="AX17" s="526"/>
      <c r="AY17" s="448" t="s">
        <v>151</v>
      </c>
      <c r="AZ17" s="449"/>
      <c r="BA17" s="449"/>
      <c r="BB17" s="449"/>
      <c r="BC17" s="449"/>
      <c r="BD17" s="449"/>
      <c r="BE17" s="449"/>
      <c r="BF17" s="449"/>
      <c r="BG17" s="449"/>
      <c r="BH17" s="449"/>
      <c r="BI17" s="449"/>
      <c r="BJ17" s="449"/>
      <c r="BK17" s="449"/>
      <c r="BL17" s="449"/>
      <c r="BM17" s="450"/>
      <c r="BN17" s="468">
        <v>1423040</v>
      </c>
      <c r="BO17" s="469"/>
      <c r="BP17" s="469"/>
      <c r="BQ17" s="469"/>
      <c r="BR17" s="469"/>
      <c r="BS17" s="469"/>
      <c r="BT17" s="469"/>
      <c r="BU17" s="470"/>
      <c r="BV17" s="468">
        <v>1415561</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152</v>
      </c>
      <c r="C18" s="531"/>
      <c r="D18" s="531"/>
      <c r="E18" s="532"/>
      <c r="F18" s="532"/>
      <c r="G18" s="532"/>
      <c r="H18" s="532"/>
      <c r="I18" s="532"/>
      <c r="J18" s="532"/>
      <c r="K18" s="532"/>
      <c r="L18" s="533">
        <v>343.66</v>
      </c>
      <c r="M18" s="533"/>
      <c r="N18" s="533"/>
      <c r="O18" s="533"/>
      <c r="P18" s="533"/>
      <c r="Q18" s="533"/>
      <c r="R18" s="534"/>
      <c r="S18" s="534"/>
      <c r="T18" s="534"/>
      <c r="U18" s="534"/>
      <c r="V18" s="535"/>
      <c r="W18" s="549"/>
      <c r="X18" s="550"/>
      <c r="Y18" s="550"/>
      <c r="Z18" s="550"/>
      <c r="AA18" s="550"/>
      <c r="AB18" s="560"/>
      <c r="AC18" s="432">
        <v>48.4</v>
      </c>
      <c r="AD18" s="433"/>
      <c r="AE18" s="433"/>
      <c r="AF18" s="433"/>
      <c r="AG18" s="536"/>
      <c r="AH18" s="432">
        <v>48</v>
      </c>
      <c r="AI18" s="433"/>
      <c r="AJ18" s="433"/>
      <c r="AK18" s="433"/>
      <c r="AL18" s="434"/>
      <c r="AM18" s="537"/>
      <c r="AN18" s="442"/>
      <c r="AO18" s="442"/>
      <c r="AP18" s="442"/>
      <c r="AQ18" s="442"/>
      <c r="AR18" s="442"/>
      <c r="AS18" s="442"/>
      <c r="AT18" s="443"/>
      <c r="AU18" s="525"/>
      <c r="AV18" s="526"/>
      <c r="AW18" s="526"/>
      <c r="AX18" s="526"/>
      <c r="AY18" s="448" t="s">
        <v>153</v>
      </c>
      <c r="AZ18" s="449"/>
      <c r="BA18" s="449"/>
      <c r="BB18" s="449"/>
      <c r="BC18" s="449"/>
      <c r="BD18" s="449"/>
      <c r="BE18" s="449"/>
      <c r="BF18" s="449"/>
      <c r="BG18" s="449"/>
      <c r="BH18" s="449"/>
      <c r="BI18" s="449"/>
      <c r="BJ18" s="449"/>
      <c r="BK18" s="449"/>
      <c r="BL18" s="449"/>
      <c r="BM18" s="450"/>
      <c r="BN18" s="468">
        <v>4558380</v>
      </c>
      <c r="BO18" s="469"/>
      <c r="BP18" s="469"/>
      <c r="BQ18" s="469"/>
      <c r="BR18" s="469"/>
      <c r="BS18" s="469"/>
      <c r="BT18" s="469"/>
      <c r="BU18" s="470"/>
      <c r="BV18" s="468">
        <v>4421775</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154</v>
      </c>
      <c r="C19" s="531"/>
      <c r="D19" s="531"/>
      <c r="E19" s="532"/>
      <c r="F19" s="532"/>
      <c r="G19" s="532"/>
      <c r="H19" s="532"/>
      <c r="I19" s="532"/>
      <c r="J19" s="532"/>
      <c r="K19" s="532"/>
      <c r="L19" s="538">
        <v>20</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155</v>
      </c>
      <c r="AZ19" s="449"/>
      <c r="BA19" s="449"/>
      <c r="BB19" s="449"/>
      <c r="BC19" s="449"/>
      <c r="BD19" s="449"/>
      <c r="BE19" s="449"/>
      <c r="BF19" s="449"/>
      <c r="BG19" s="449"/>
      <c r="BH19" s="449"/>
      <c r="BI19" s="449"/>
      <c r="BJ19" s="449"/>
      <c r="BK19" s="449"/>
      <c r="BL19" s="449"/>
      <c r="BM19" s="450"/>
      <c r="BN19" s="468">
        <v>6086594</v>
      </c>
      <c r="BO19" s="469"/>
      <c r="BP19" s="469"/>
      <c r="BQ19" s="469"/>
      <c r="BR19" s="469"/>
      <c r="BS19" s="469"/>
      <c r="BT19" s="469"/>
      <c r="BU19" s="470"/>
      <c r="BV19" s="468">
        <v>5452873</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156</v>
      </c>
      <c r="C20" s="531"/>
      <c r="D20" s="531"/>
      <c r="E20" s="532"/>
      <c r="F20" s="532"/>
      <c r="G20" s="532"/>
      <c r="H20" s="532"/>
      <c r="I20" s="532"/>
      <c r="J20" s="532"/>
      <c r="K20" s="532"/>
      <c r="L20" s="538">
        <v>2750</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157</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158</v>
      </c>
      <c r="C22" s="498"/>
      <c r="D22" s="499"/>
      <c r="E22" s="506" t="s">
        <v>1</v>
      </c>
      <c r="F22" s="481"/>
      <c r="G22" s="481"/>
      <c r="H22" s="481"/>
      <c r="I22" s="481"/>
      <c r="J22" s="481"/>
      <c r="K22" s="482"/>
      <c r="L22" s="506" t="s">
        <v>159</v>
      </c>
      <c r="M22" s="481"/>
      <c r="N22" s="481"/>
      <c r="O22" s="481"/>
      <c r="P22" s="482"/>
      <c r="Q22" s="491" t="s">
        <v>160</v>
      </c>
      <c r="R22" s="492"/>
      <c r="S22" s="492"/>
      <c r="T22" s="492"/>
      <c r="U22" s="492"/>
      <c r="V22" s="507"/>
      <c r="W22" s="509" t="s">
        <v>161</v>
      </c>
      <c r="X22" s="498"/>
      <c r="Y22" s="499"/>
      <c r="Z22" s="506" t="s">
        <v>1</v>
      </c>
      <c r="AA22" s="481"/>
      <c r="AB22" s="481"/>
      <c r="AC22" s="481"/>
      <c r="AD22" s="481"/>
      <c r="AE22" s="481"/>
      <c r="AF22" s="481"/>
      <c r="AG22" s="482"/>
      <c r="AH22" s="480" t="s">
        <v>162</v>
      </c>
      <c r="AI22" s="481"/>
      <c r="AJ22" s="481"/>
      <c r="AK22" s="481"/>
      <c r="AL22" s="482"/>
      <c r="AM22" s="480" t="s">
        <v>163</v>
      </c>
      <c r="AN22" s="486"/>
      <c r="AO22" s="486"/>
      <c r="AP22" s="486"/>
      <c r="AQ22" s="486"/>
      <c r="AR22" s="487"/>
      <c r="AS22" s="491" t="s">
        <v>160</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164</v>
      </c>
      <c r="AZ23" s="461"/>
      <c r="BA23" s="461"/>
      <c r="BB23" s="461"/>
      <c r="BC23" s="461"/>
      <c r="BD23" s="461"/>
      <c r="BE23" s="461"/>
      <c r="BF23" s="461"/>
      <c r="BG23" s="461"/>
      <c r="BH23" s="461"/>
      <c r="BI23" s="461"/>
      <c r="BJ23" s="461"/>
      <c r="BK23" s="461"/>
      <c r="BL23" s="461"/>
      <c r="BM23" s="462"/>
      <c r="BN23" s="468">
        <v>15712725</v>
      </c>
      <c r="BO23" s="469"/>
      <c r="BP23" s="469"/>
      <c r="BQ23" s="469"/>
      <c r="BR23" s="469"/>
      <c r="BS23" s="469"/>
      <c r="BT23" s="469"/>
      <c r="BU23" s="470"/>
      <c r="BV23" s="468">
        <v>15157870</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165</v>
      </c>
      <c r="F24" s="442"/>
      <c r="G24" s="442"/>
      <c r="H24" s="442"/>
      <c r="I24" s="442"/>
      <c r="J24" s="442"/>
      <c r="K24" s="443"/>
      <c r="L24" s="444">
        <v>1</v>
      </c>
      <c r="M24" s="445"/>
      <c r="N24" s="445"/>
      <c r="O24" s="445"/>
      <c r="P24" s="446"/>
      <c r="Q24" s="444">
        <v>7500</v>
      </c>
      <c r="R24" s="445"/>
      <c r="S24" s="445"/>
      <c r="T24" s="445"/>
      <c r="U24" s="445"/>
      <c r="V24" s="446"/>
      <c r="W24" s="510"/>
      <c r="X24" s="501"/>
      <c r="Y24" s="502"/>
      <c r="Z24" s="441" t="s">
        <v>166</v>
      </c>
      <c r="AA24" s="442"/>
      <c r="AB24" s="442"/>
      <c r="AC24" s="442"/>
      <c r="AD24" s="442"/>
      <c r="AE24" s="442"/>
      <c r="AF24" s="442"/>
      <c r="AG24" s="443"/>
      <c r="AH24" s="444">
        <v>122</v>
      </c>
      <c r="AI24" s="445"/>
      <c r="AJ24" s="445"/>
      <c r="AK24" s="445"/>
      <c r="AL24" s="446"/>
      <c r="AM24" s="444">
        <v>380274</v>
      </c>
      <c r="AN24" s="445"/>
      <c r="AO24" s="445"/>
      <c r="AP24" s="445"/>
      <c r="AQ24" s="445"/>
      <c r="AR24" s="446"/>
      <c r="AS24" s="444">
        <v>3117</v>
      </c>
      <c r="AT24" s="445"/>
      <c r="AU24" s="445"/>
      <c r="AV24" s="445"/>
      <c r="AW24" s="445"/>
      <c r="AX24" s="447"/>
      <c r="AY24" s="435" t="s">
        <v>167</v>
      </c>
      <c r="AZ24" s="436"/>
      <c r="BA24" s="436"/>
      <c r="BB24" s="436"/>
      <c r="BC24" s="436"/>
      <c r="BD24" s="436"/>
      <c r="BE24" s="436"/>
      <c r="BF24" s="436"/>
      <c r="BG24" s="436"/>
      <c r="BH24" s="436"/>
      <c r="BI24" s="436"/>
      <c r="BJ24" s="436"/>
      <c r="BK24" s="436"/>
      <c r="BL24" s="436"/>
      <c r="BM24" s="437"/>
      <c r="BN24" s="468">
        <v>10629614</v>
      </c>
      <c r="BO24" s="469"/>
      <c r="BP24" s="469"/>
      <c r="BQ24" s="469"/>
      <c r="BR24" s="469"/>
      <c r="BS24" s="469"/>
      <c r="BT24" s="469"/>
      <c r="BU24" s="470"/>
      <c r="BV24" s="468">
        <v>9767824</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168</v>
      </c>
      <c r="F25" s="442"/>
      <c r="G25" s="442"/>
      <c r="H25" s="442"/>
      <c r="I25" s="442"/>
      <c r="J25" s="442"/>
      <c r="K25" s="443"/>
      <c r="L25" s="444">
        <v>1</v>
      </c>
      <c r="M25" s="445"/>
      <c r="N25" s="445"/>
      <c r="O25" s="445"/>
      <c r="P25" s="446"/>
      <c r="Q25" s="444">
        <v>6270</v>
      </c>
      <c r="R25" s="445"/>
      <c r="S25" s="445"/>
      <c r="T25" s="445"/>
      <c r="U25" s="445"/>
      <c r="V25" s="446"/>
      <c r="W25" s="510"/>
      <c r="X25" s="501"/>
      <c r="Y25" s="502"/>
      <c r="Z25" s="441" t="s">
        <v>169</v>
      </c>
      <c r="AA25" s="442"/>
      <c r="AB25" s="442"/>
      <c r="AC25" s="442"/>
      <c r="AD25" s="442"/>
      <c r="AE25" s="442"/>
      <c r="AF25" s="442"/>
      <c r="AG25" s="443"/>
      <c r="AH25" s="444" t="s">
        <v>126</v>
      </c>
      <c r="AI25" s="445"/>
      <c r="AJ25" s="445"/>
      <c r="AK25" s="445"/>
      <c r="AL25" s="446"/>
      <c r="AM25" s="444" t="s">
        <v>170</v>
      </c>
      <c r="AN25" s="445"/>
      <c r="AO25" s="445"/>
      <c r="AP25" s="445"/>
      <c r="AQ25" s="445"/>
      <c r="AR25" s="446"/>
      <c r="AS25" s="444" t="s">
        <v>126</v>
      </c>
      <c r="AT25" s="445"/>
      <c r="AU25" s="445"/>
      <c r="AV25" s="445"/>
      <c r="AW25" s="445"/>
      <c r="AX25" s="447"/>
      <c r="AY25" s="460" t="s">
        <v>171</v>
      </c>
      <c r="AZ25" s="461"/>
      <c r="BA25" s="461"/>
      <c r="BB25" s="461"/>
      <c r="BC25" s="461"/>
      <c r="BD25" s="461"/>
      <c r="BE25" s="461"/>
      <c r="BF25" s="461"/>
      <c r="BG25" s="461"/>
      <c r="BH25" s="461"/>
      <c r="BI25" s="461"/>
      <c r="BJ25" s="461"/>
      <c r="BK25" s="461"/>
      <c r="BL25" s="461"/>
      <c r="BM25" s="462"/>
      <c r="BN25" s="463">
        <v>1258428</v>
      </c>
      <c r="BO25" s="464"/>
      <c r="BP25" s="464"/>
      <c r="BQ25" s="464"/>
      <c r="BR25" s="464"/>
      <c r="BS25" s="464"/>
      <c r="BT25" s="464"/>
      <c r="BU25" s="465"/>
      <c r="BV25" s="463">
        <v>1536889</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172</v>
      </c>
      <c r="F26" s="442"/>
      <c r="G26" s="442"/>
      <c r="H26" s="442"/>
      <c r="I26" s="442"/>
      <c r="J26" s="442"/>
      <c r="K26" s="443"/>
      <c r="L26" s="444">
        <v>1</v>
      </c>
      <c r="M26" s="445"/>
      <c r="N26" s="445"/>
      <c r="O26" s="445"/>
      <c r="P26" s="446"/>
      <c r="Q26" s="444">
        <v>5550</v>
      </c>
      <c r="R26" s="445"/>
      <c r="S26" s="445"/>
      <c r="T26" s="445"/>
      <c r="U26" s="445"/>
      <c r="V26" s="446"/>
      <c r="W26" s="510"/>
      <c r="X26" s="501"/>
      <c r="Y26" s="502"/>
      <c r="Z26" s="441" t="s">
        <v>173</v>
      </c>
      <c r="AA26" s="523"/>
      <c r="AB26" s="523"/>
      <c r="AC26" s="523"/>
      <c r="AD26" s="523"/>
      <c r="AE26" s="523"/>
      <c r="AF26" s="523"/>
      <c r="AG26" s="524"/>
      <c r="AH26" s="444" t="s">
        <v>126</v>
      </c>
      <c r="AI26" s="445"/>
      <c r="AJ26" s="445"/>
      <c r="AK26" s="445"/>
      <c r="AL26" s="446"/>
      <c r="AM26" s="444" t="s">
        <v>126</v>
      </c>
      <c r="AN26" s="445"/>
      <c r="AO26" s="445"/>
      <c r="AP26" s="445"/>
      <c r="AQ26" s="445"/>
      <c r="AR26" s="446"/>
      <c r="AS26" s="444" t="s">
        <v>170</v>
      </c>
      <c r="AT26" s="445"/>
      <c r="AU26" s="445"/>
      <c r="AV26" s="445"/>
      <c r="AW26" s="445"/>
      <c r="AX26" s="447"/>
      <c r="AY26" s="477" t="s">
        <v>174</v>
      </c>
      <c r="AZ26" s="478"/>
      <c r="BA26" s="478"/>
      <c r="BB26" s="478"/>
      <c r="BC26" s="478"/>
      <c r="BD26" s="478"/>
      <c r="BE26" s="478"/>
      <c r="BF26" s="478"/>
      <c r="BG26" s="478"/>
      <c r="BH26" s="478"/>
      <c r="BI26" s="478"/>
      <c r="BJ26" s="478"/>
      <c r="BK26" s="478"/>
      <c r="BL26" s="478"/>
      <c r="BM26" s="479"/>
      <c r="BN26" s="468" t="s">
        <v>170</v>
      </c>
      <c r="BO26" s="469"/>
      <c r="BP26" s="469"/>
      <c r="BQ26" s="469"/>
      <c r="BR26" s="469"/>
      <c r="BS26" s="469"/>
      <c r="BT26" s="469"/>
      <c r="BU26" s="470"/>
      <c r="BV26" s="468" t="s">
        <v>170</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175</v>
      </c>
      <c r="F27" s="442"/>
      <c r="G27" s="442"/>
      <c r="H27" s="442"/>
      <c r="I27" s="442"/>
      <c r="J27" s="442"/>
      <c r="K27" s="443"/>
      <c r="L27" s="444">
        <v>1</v>
      </c>
      <c r="M27" s="445"/>
      <c r="N27" s="445"/>
      <c r="O27" s="445"/>
      <c r="P27" s="446"/>
      <c r="Q27" s="444">
        <v>2820</v>
      </c>
      <c r="R27" s="445"/>
      <c r="S27" s="445"/>
      <c r="T27" s="445"/>
      <c r="U27" s="445"/>
      <c r="V27" s="446"/>
      <c r="W27" s="510"/>
      <c r="X27" s="501"/>
      <c r="Y27" s="502"/>
      <c r="Z27" s="441" t="s">
        <v>176</v>
      </c>
      <c r="AA27" s="442"/>
      <c r="AB27" s="442"/>
      <c r="AC27" s="442"/>
      <c r="AD27" s="442"/>
      <c r="AE27" s="442"/>
      <c r="AF27" s="442"/>
      <c r="AG27" s="443"/>
      <c r="AH27" s="444">
        <v>22</v>
      </c>
      <c r="AI27" s="445"/>
      <c r="AJ27" s="445"/>
      <c r="AK27" s="445"/>
      <c r="AL27" s="446"/>
      <c r="AM27" s="444">
        <v>70805</v>
      </c>
      <c r="AN27" s="445"/>
      <c r="AO27" s="445"/>
      <c r="AP27" s="445"/>
      <c r="AQ27" s="445"/>
      <c r="AR27" s="446"/>
      <c r="AS27" s="444">
        <v>3218</v>
      </c>
      <c r="AT27" s="445"/>
      <c r="AU27" s="445"/>
      <c r="AV27" s="445"/>
      <c r="AW27" s="445"/>
      <c r="AX27" s="447"/>
      <c r="AY27" s="474" t="s">
        <v>177</v>
      </c>
      <c r="AZ27" s="475"/>
      <c r="BA27" s="475"/>
      <c r="BB27" s="475"/>
      <c r="BC27" s="475"/>
      <c r="BD27" s="475"/>
      <c r="BE27" s="475"/>
      <c r="BF27" s="475"/>
      <c r="BG27" s="475"/>
      <c r="BH27" s="475"/>
      <c r="BI27" s="475"/>
      <c r="BJ27" s="475"/>
      <c r="BK27" s="475"/>
      <c r="BL27" s="475"/>
      <c r="BM27" s="476"/>
      <c r="BN27" s="471" t="s">
        <v>126</v>
      </c>
      <c r="BO27" s="472"/>
      <c r="BP27" s="472"/>
      <c r="BQ27" s="472"/>
      <c r="BR27" s="472"/>
      <c r="BS27" s="472"/>
      <c r="BT27" s="472"/>
      <c r="BU27" s="473"/>
      <c r="BV27" s="471" t="s">
        <v>126</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178</v>
      </c>
      <c r="F28" s="442"/>
      <c r="G28" s="442"/>
      <c r="H28" s="442"/>
      <c r="I28" s="442"/>
      <c r="J28" s="442"/>
      <c r="K28" s="443"/>
      <c r="L28" s="444">
        <v>1</v>
      </c>
      <c r="M28" s="445"/>
      <c r="N28" s="445"/>
      <c r="O28" s="445"/>
      <c r="P28" s="446"/>
      <c r="Q28" s="444">
        <v>2320</v>
      </c>
      <c r="R28" s="445"/>
      <c r="S28" s="445"/>
      <c r="T28" s="445"/>
      <c r="U28" s="445"/>
      <c r="V28" s="446"/>
      <c r="W28" s="510"/>
      <c r="X28" s="501"/>
      <c r="Y28" s="502"/>
      <c r="Z28" s="441" t="s">
        <v>179</v>
      </c>
      <c r="AA28" s="442"/>
      <c r="AB28" s="442"/>
      <c r="AC28" s="442"/>
      <c r="AD28" s="442"/>
      <c r="AE28" s="442"/>
      <c r="AF28" s="442"/>
      <c r="AG28" s="443"/>
      <c r="AH28" s="444" t="s">
        <v>170</v>
      </c>
      <c r="AI28" s="445"/>
      <c r="AJ28" s="445"/>
      <c r="AK28" s="445"/>
      <c r="AL28" s="446"/>
      <c r="AM28" s="444" t="s">
        <v>170</v>
      </c>
      <c r="AN28" s="445"/>
      <c r="AO28" s="445"/>
      <c r="AP28" s="445"/>
      <c r="AQ28" s="445"/>
      <c r="AR28" s="446"/>
      <c r="AS28" s="444" t="s">
        <v>126</v>
      </c>
      <c r="AT28" s="445"/>
      <c r="AU28" s="445"/>
      <c r="AV28" s="445"/>
      <c r="AW28" s="445"/>
      <c r="AX28" s="447"/>
      <c r="AY28" s="451" t="s">
        <v>180</v>
      </c>
      <c r="AZ28" s="452"/>
      <c r="BA28" s="452"/>
      <c r="BB28" s="453"/>
      <c r="BC28" s="460" t="s">
        <v>47</v>
      </c>
      <c r="BD28" s="461"/>
      <c r="BE28" s="461"/>
      <c r="BF28" s="461"/>
      <c r="BG28" s="461"/>
      <c r="BH28" s="461"/>
      <c r="BI28" s="461"/>
      <c r="BJ28" s="461"/>
      <c r="BK28" s="461"/>
      <c r="BL28" s="461"/>
      <c r="BM28" s="462"/>
      <c r="BN28" s="463">
        <v>1315376</v>
      </c>
      <c r="BO28" s="464"/>
      <c r="BP28" s="464"/>
      <c r="BQ28" s="464"/>
      <c r="BR28" s="464"/>
      <c r="BS28" s="464"/>
      <c r="BT28" s="464"/>
      <c r="BU28" s="465"/>
      <c r="BV28" s="463">
        <v>1314431</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181</v>
      </c>
      <c r="F29" s="442"/>
      <c r="G29" s="442"/>
      <c r="H29" s="442"/>
      <c r="I29" s="442"/>
      <c r="J29" s="442"/>
      <c r="K29" s="443"/>
      <c r="L29" s="444">
        <v>10</v>
      </c>
      <c r="M29" s="445"/>
      <c r="N29" s="445"/>
      <c r="O29" s="445"/>
      <c r="P29" s="446"/>
      <c r="Q29" s="444">
        <v>1900</v>
      </c>
      <c r="R29" s="445"/>
      <c r="S29" s="445"/>
      <c r="T29" s="445"/>
      <c r="U29" s="445"/>
      <c r="V29" s="446"/>
      <c r="W29" s="511"/>
      <c r="X29" s="512"/>
      <c r="Y29" s="513"/>
      <c r="Z29" s="441" t="s">
        <v>182</v>
      </c>
      <c r="AA29" s="442"/>
      <c r="AB29" s="442"/>
      <c r="AC29" s="442"/>
      <c r="AD29" s="442"/>
      <c r="AE29" s="442"/>
      <c r="AF29" s="442"/>
      <c r="AG29" s="443"/>
      <c r="AH29" s="444">
        <v>144</v>
      </c>
      <c r="AI29" s="445"/>
      <c r="AJ29" s="445"/>
      <c r="AK29" s="445"/>
      <c r="AL29" s="446"/>
      <c r="AM29" s="444">
        <v>451079</v>
      </c>
      <c r="AN29" s="445"/>
      <c r="AO29" s="445"/>
      <c r="AP29" s="445"/>
      <c r="AQ29" s="445"/>
      <c r="AR29" s="446"/>
      <c r="AS29" s="444">
        <v>3132</v>
      </c>
      <c r="AT29" s="445"/>
      <c r="AU29" s="445"/>
      <c r="AV29" s="445"/>
      <c r="AW29" s="445"/>
      <c r="AX29" s="447"/>
      <c r="AY29" s="454"/>
      <c r="AZ29" s="455"/>
      <c r="BA29" s="455"/>
      <c r="BB29" s="456"/>
      <c r="BC29" s="448" t="s">
        <v>183</v>
      </c>
      <c r="BD29" s="449"/>
      <c r="BE29" s="449"/>
      <c r="BF29" s="449"/>
      <c r="BG29" s="449"/>
      <c r="BH29" s="449"/>
      <c r="BI29" s="449"/>
      <c r="BJ29" s="449"/>
      <c r="BK29" s="449"/>
      <c r="BL29" s="449"/>
      <c r="BM29" s="450"/>
      <c r="BN29" s="468">
        <v>357415</v>
      </c>
      <c r="BO29" s="469"/>
      <c r="BP29" s="469"/>
      <c r="BQ29" s="469"/>
      <c r="BR29" s="469"/>
      <c r="BS29" s="469"/>
      <c r="BT29" s="469"/>
      <c r="BU29" s="470"/>
      <c r="BV29" s="468">
        <v>357352</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184</v>
      </c>
      <c r="X30" s="521"/>
      <c r="Y30" s="521"/>
      <c r="Z30" s="521"/>
      <c r="AA30" s="521"/>
      <c r="AB30" s="521"/>
      <c r="AC30" s="521"/>
      <c r="AD30" s="521"/>
      <c r="AE30" s="521"/>
      <c r="AF30" s="521"/>
      <c r="AG30" s="522"/>
      <c r="AH30" s="432">
        <v>97.7</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3479635</v>
      </c>
      <c r="BO30" s="472"/>
      <c r="BP30" s="472"/>
      <c r="BQ30" s="472"/>
      <c r="BR30" s="472"/>
      <c r="BS30" s="472"/>
      <c r="BT30" s="472"/>
      <c r="BU30" s="473"/>
      <c r="BV30" s="471">
        <v>3437234</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185</v>
      </c>
      <c r="D32" s="214"/>
      <c r="E32" s="214"/>
      <c r="F32" s="211"/>
      <c r="G32" s="211"/>
      <c r="H32" s="211"/>
      <c r="I32" s="211"/>
      <c r="J32" s="211"/>
      <c r="K32" s="211"/>
      <c r="L32" s="211"/>
      <c r="M32" s="211"/>
      <c r="N32" s="211"/>
      <c r="O32" s="211"/>
      <c r="P32" s="211"/>
      <c r="Q32" s="211"/>
      <c r="R32" s="211"/>
      <c r="S32" s="211"/>
      <c r="T32" s="211"/>
      <c r="U32" s="211" t="s">
        <v>186</v>
      </c>
      <c r="V32" s="211"/>
      <c r="W32" s="211"/>
      <c r="X32" s="211"/>
      <c r="Y32" s="211"/>
      <c r="Z32" s="211"/>
      <c r="AA32" s="211"/>
      <c r="AB32" s="211"/>
      <c r="AC32" s="211"/>
      <c r="AD32" s="211"/>
      <c r="AE32" s="211"/>
      <c r="AF32" s="211"/>
      <c r="AG32" s="211"/>
      <c r="AH32" s="211"/>
      <c r="AI32" s="211"/>
      <c r="AJ32" s="211"/>
      <c r="AK32" s="211"/>
      <c r="AL32" s="211"/>
      <c r="AM32" s="215" t="s">
        <v>187</v>
      </c>
      <c r="AN32" s="211"/>
      <c r="AO32" s="211"/>
      <c r="AP32" s="211"/>
      <c r="AQ32" s="211"/>
      <c r="AR32" s="211"/>
      <c r="AS32" s="215"/>
      <c r="AT32" s="215"/>
      <c r="AU32" s="215"/>
      <c r="AV32" s="215"/>
      <c r="AW32" s="215"/>
      <c r="AX32" s="215"/>
      <c r="AY32" s="215"/>
      <c r="AZ32" s="215"/>
      <c r="BA32" s="215"/>
      <c r="BB32" s="211"/>
      <c r="BC32" s="215"/>
      <c r="BD32" s="211"/>
      <c r="BE32" s="215" t="s">
        <v>188</v>
      </c>
      <c r="BF32" s="211"/>
      <c r="BG32" s="211"/>
      <c r="BH32" s="211"/>
      <c r="BI32" s="211"/>
      <c r="BJ32" s="215"/>
      <c r="BK32" s="215"/>
      <c r="BL32" s="215"/>
      <c r="BM32" s="215"/>
      <c r="BN32" s="215"/>
      <c r="BO32" s="215"/>
      <c r="BP32" s="215"/>
      <c r="BQ32" s="215"/>
      <c r="BR32" s="211"/>
      <c r="BS32" s="211"/>
      <c r="BT32" s="211"/>
      <c r="BU32" s="211"/>
      <c r="BV32" s="211"/>
      <c r="BW32" s="211" t="s">
        <v>189</v>
      </c>
      <c r="BX32" s="211"/>
      <c r="BY32" s="211"/>
      <c r="BZ32" s="211"/>
      <c r="CA32" s="211"/>
      <c r="CB32" s="215"/>
      <c r="CC32" s="215"/>
      <c r="CD32" s="215"/>
      <c r="CE32" s="215"/>
      <c r="CF32" s="215"/>
      <c r="CG32" s="215"/>
      <c r="CH32" s="215"/>
      <c r="CI32" s="215"/>
      <c r="CJ32" s="215"/>
      <c r="CK32" s="215"/>
      <c r="CL32" s="215"/>
      <c r="CM32" s="215"/>
      <c r="CN32" s="215"/>
      <c r="CO32" s="215" t="s">
        <v>190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191</v>
      </c>
      <c r="D33" s="431"/>
      <c r="E33" s="430" t="s">
        <v>192</v>
      </c>
      <c r="F33" s="430"/>
      <c r="G33" s="430"/>
      <c r="H33" s="430"/>
      <c r="I33" s="430"/>
      <c r="J33" s="430"/>
      <c r="K33" s="430"/>
      <c r="L33" s="430"/>
      <c r="M33" s="430"/>
      <c r="N33" s="430"/>
      <c r="O33" s="430"/>
      <c r="P33" s="430"/>
      <c r="Q33" s="430"/>
      <c r="R33" s="430"/>
      <c r="S33" s="430"/>
      <c r="T33" s="216"/>
      <c r="U33" s="431" t="s">
        <v>191</v>
      </c>
      <c r="V33" s="431"/>
      <c r="W33" s="430" t="s">
        <v>192</v>
      </c>
      <c r="X33" s="430"/>
      <c r="Y33" s="430"/>
      <c r="Z33" s="430"/>
      <c r="AA33" s="430"/>
      <c r="AB33" s="430"/>
      <c r="AC33" s="430"/>
      <c r="AD33" s="430"/>
      <c r="AE33" s="430"/>
      <c r="AF33" s="430"/>
      <c r="AG33" s="430"/>
      <c r="AH33" s="430"/>
      <c r="AI33" s="430"/>
      <c r="AJ33" s="430"/>
      <c r="AK33" s="430"/>
      <c r="AL33" s="216"/>
      <c r="AM33" s="431" t="s">
        <v>191</v>
      </c>
      <c r="AN33" s="431"/>
      <c r="AO33" s="430" t="s">
        <v>192</v>
      </c>
      <c r="AP33" s="430"/>
      <c r="AQ33" s="430"/>
      <c r="AR33" s="430"/>
      <c r="AS33" s="430"/>
      <c r="AT33" s="430"/>
      <c r="AU33" s="430"/>
      <c r="AV33" s="430"/>
      <c r="AW33" s="430"/>
      <c r="AX33" s="430"/>
      <c r="AY33" s="430"/>
      <c r="AZ33" s="430"/>
      <c r="BA33" s="430"/>
      <c r="BB33" s="430"/>
      <c r="BC33" s="430"/>
      <c r="BD33" s="217"/>
      <c r="BE33" s="430" t="s">
        <v>193</v>
      </c>
      <c r="BF33" s="430"/>
      <c r="BG33" s="430" t="s">
        <v>194</v>
      </c>
      <c r="BH33" s="430"/>
      <c r="BI33" s="430"/>
      <c r="BJ33" s="430"/>
      <c r="BK33" s="430"/>
      <c r="BL33" s="430"/>
      <c r="BM33" s="430"/>
      <c r="BN33" s="430"/>
      <c r="BO33" s="430"/>
      <c r="BP33" s="430"/>
      <c r="BQ33" s="430"/>
      <c r="BR33" s="430"/>
      <c r="BS33" s="430"/>
      <c r="BT33" s="430"/>
      <c r="BU33" s="430"/>
      <c r="BV33" s="217"/>
      <c r="BW33" s="431" t="s">
        <v>193</v>
      </c>
      <c r="BX33" s="431"/>
      <c r="BY33" s="430" t="s">
        <v>195</v>
      </c>
      <c r="BZ33" s="430"/>
      <c r="CA33" s="430"/>
      <c r="CB33" s="430"/>
      <c r="CC33" s="430"/>
      <c r="CD33" s="430"/>
      <c r="CE33" s="430"/>
      <c r="CF33" s="430"/>
      <c r="CG33" s="430"/>
      <c r="CH33" s="430"/>
      <c r="CI33" s="430"/>
      <c r="CJ33" s="430"/>
      <c r="CK33" s="430"/>
      <c r="CL33" s="430"/>
      <c r="CM33" s="430"/>
      <c r="CN33" s="216"/>
      <c r="CO33" s="431" t="s">
        <v>191</v>
      </c>
      <c r="CP33" s="431"/>
      <c r="CQ33" s="430" t="s">
        <v>196</v>
      </c>
      <c r="CR33" s="430"/>
      <c r="CS33" s="430"/>
      <c r="CT33" s="430"/>
      <c r="CU33" s="430"/>
      <c r="CV33" s="430"/>
      <c r="CW33" s="430"/>
      <c r="CX33" s="430"/>
      <c r="CY33" s="430"/>
      <c r="CZ33" s="430"/>
      <c r="DA33" s="430"/>
      <c r="DB33" s="430"/>
      <c r="DC33" s="430"/>
      <c r="DD33" s="430"/>
      <c r="DE33" s="430"/>
      <c r="DF33" s="216"/>
      <c r="DG33" s="429" t="s">
        <v>197</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t="str">
        <f>IF(AO34="","",MAX(C34:D43,U34:V43)+1)</f>
        <v/>
      </c>
      <c r="AN34" s="427"/>
      <c r="AO34" s="426"/>
      <c r="AP34" s="426"/>
      <c r="AQ34" s="426"/>
      <c r="AR34" s="426"/>
      <c r="AS34" s="426"/>
      <c r="AT34" s="426"/>
      <c r="AU34" s="426"/>
      <c r="AV34" s="426"/>
      <c r="AW34" s="426"/>
      <c r="AX34" s="426"/>
      <c r="AY34" s="426"/>
      <c r="AZ34" s="426"/>
      <c r="BA34" s="426"/>
      <c r="BB34" s="426"/>
      <c r="BC34" s="426"/>
      <c r="BD34" s="214"/>
      <c r="BE34" s="427">
        <f>IF(BG34="","",MAX(C34:D43,U34:V43,AM34:AN43)+1)</f>
        <v>6</v>
      </c>
      <c r="BF34" s="427"/>
      <c r="BG34" s="426" t="str">
        <f>IF('各会計、関係団体の財政状況及び健全化判断比率'!B32="","",'各会計、関係団体の財政状況及び健全化判断比率'!B32)</f>
        <v>簡易水道事業特別会計</v>
      </c>
      <c r="BH34" s="426"/>
      <c r="BI34" s="426"/>
      <c r="BJ34" s="426"/>
      <c r="BK34" s="426"/>
      <c r="BL34" s="426"/>
      <c r="BM34" s="426"/>
      <c r="BN34" s="426"/>
      <c r="BO34" s="426"/>
      <c r="BP34" s="426"/>
      <c r="BQ34" s="426"/>
      <c r="BR34" s="426"/>
      <c r="BS34" s="426"/>
      <c r="BT34" s="426"/>
      <c r="BU34" s="426"/>
      <c r="BV34" s="214"/>
      <c r="BW34" s="427">
        <f>IF(BY34="","",MAX(C34:D43,U34:V43,AM34:AN43,BE34:BF43)+1)</f>
        <v>9</v>
      </c>
      <c r="BX34" s="427"/>
      <c r="BY34" s="426" t="str">
        <f>IF('各会計、関係団体の財政状況及び健全化判断比率'!B68="","",'各会計、関係団体の財政状況及び健全化判断比率'!B68)</f>
        <v>網走地区消防組合</v>
      </c>
      <c r="BZ34" s="426"/>
      <c r="CA34" s="426"/>
      <c r="CB34" s="426"/>
      <c r="CC34" s="426"/>
      <c r="CD34" s="426"/>
      <c r="CE34" s="426"/>
      <c r="CF34" s="426"/>
      <c r="CG34" s="426"/>
      <c r="CH34" s="426"/>
      <c r="CI34" s="426"/>
      <c r="CJ34" s="426"/>
      <c r="CK34" s="426"/>
      <c r="CL34" s="426"/>
      <c r="CM34" s="426"/>
      <c r="CN34" s="214"/>
      <c r="CO34" s="427">
        <f>IF(CQ34="","",MAX(C34:D43,U34:V43,AM34:AN43,BE34:BF43,BW34:BX43)+1)</f>
        <v>11</v>
      </c>
      <c r="CP34" s="427"/>
      <c r="CQ34" s="426" t="str">
        <f>IF('各会計、関係団体の財政状況及び健全化判断比率'!BS7="","",'各会計、関係団体の財政状況及び健全化判断比率'!BS7)</f>
        <v>めまんべつ産業開発公社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介護保険事業勘定特別会計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7</v>
      </c>
      <c r="BF35" s="427"/>
      <c r="BG35" s="426" t="str">
        <f>IF('各会計、関係団体の財政状況及び健全化判断比率'!B33="","",'各会計、関係団体の財政状況及び健全化判断比率'!B33)</f>
        <v>下水道事業特別会計</v>
      </c>
      <c r="BH35" s="426"/>
      <c r="BI35" s="426"/>
      <c r="BJ35" s="426"/>
      <c r="BK35" s="426"/>
      <c r="BL35" s="426"/>
      <c r="BM35" s="426"/>
      <c r="BN35" s="426"/>
      <c r="BO35" s="426"/>
      <c r="BP35" s="426"/>
      <c r="BQ35" s="426"/>
      <c r="BR35" s="426"/>
      <c r="BS35" s="426"/>
      <c r="BT35" s="426"/>
      <c r="BU35" s="426"/>
      <c r="BV35" s="214"/>
      <c r="BW35" s="427">
        <f t="shared" ref="BW35:BW43" si="2">IF(BY35="","",BW34+1)</f>
        <v>10</v>
      </c>
      <c r="BX35" s="427"/>
      <c r="BY35" s="426" t="str">
        <f>IF('各会計、関係団体の財政状況及び健全化判断比率'!B69="","",'各会計、関係団体の財政状況及び健全化判断比率'!B69)</f>
        <v>網走地方教育研修センター組合</v>
      </c>
      <c r="BZ35" s="426"/>
      <c r="CA35" s="426"/>
      <c r="CB35" s="426"/>
      <c r="CC35" s="426"/>
      <c r="CD35" s="426"/>
      <c r="CE35" s="426"/>
      <c r="CF35" s="426"/>
      <c r="CG35" s="426"/>
      <c r="CH35" s="426"/>
      <c r="CI35" s="426"/>
      <c r="CJ35" s="426"/>
      <c r="CK35" s="426"/>
      <c r="CL35" s="426"/>
      <c r="CM35" s="426"/>
      <c r="CN35" s="214"/>
      <c r="CO35" s="427">
        <f t="shared" ref="CO35:CO43" si="3">IF(CQ35="","",CO34+1)</f>
        <v>12</v>
      </c>
      <c r="CP35" s="427"/>
      <c r="CQ35" s="426" t="str">
        <f>IF('各会計、関係団体の財政状況及び健全化判断比率'!BS8="","",'各会計、関係団体の財政状況及び健全化判断比率'!BS8)</f>
        <v>東藻琴芝桜公園管理公社</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f t="shared" si="1"/>
        <v>8</v>
      </c>
      <c r="BF36" s="427"/>
      <c r="BG36" s="426" t="str">
        <f>IF('各会計、関係団体の財政状況及び健全化判断比率'!B34="","",'各会計、関係団体の財政状況及び健全化判断比率'!B34)</f>
        <v>個別排水処理事業特別会計</v>
      </c>
      <c r="BH36" s="426"/>
      <c r="BI36" s="426"/>
      <c r="BJ36" s="426"/>
      <c r="BK36" s="426"/>
      <c r="BL36" s="426"/>
      <c r="BM36" s="426"/>
      <c r="BN36" s="426"/>
      <c r="BO36" s="426"/>
      <c r="BP36" s="426"/>
      <c r="BQ36" s="426"/>
      <c r="BR36" s="426"/>
      <c r="BS36" s="426"/>
      <c r="BT36" s="426"/>
      <c r="BU36" s="426"/>
      <c r="BV36" s="214"/>
      <c r="BW36" s="427" t="str">
        <f t="shared" si="2"/>
        <v/>
      </c>
      <c r="BX36" s="427"/>
      <c r="BY36" s="426" t="str">
        <f>IF('各会計、関係団体の財政状況及び健全化判断比率'!B70="","",'各会計、関係団体の財政状況及び健全化判断比率'!B70)</f>
        <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5</v>
      </c>
      <c r="V37" s="427"/>
      <c r="W37" s="426" t="str">
        <f>IF('各会計、関係団体の財政状況及び健全化判断比率'!B31="","",'各会計、関係団体の財政状況及び健全化判断比率'!B31)</f>
        <v>介護サービス事業勘定特別会計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t="str">
        <f t="shared" si="2"/>
        <v/>
      </c>
      <c r="BX37" s="427"/>
      <c r="BY37" s="426" t="str">
        <f>IF('各会計、関係団体の財政状況及び健全化判断比率'!B71="","",'各会計、関係団体の財政状況及び健全化判断比率'!B71)</f>
        <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t="str">
        <f t="shared" si="2"/>
        <v/>
      </c>
      <c r="BX38" s="427"/>
      <c r="BY38" s="426" t="str">
        <f>IF('各会計、関係団体の財政状況及び健全化判断比率'!B72="","",'各会計、関係団体の財政状況及び健全化判断比率'!B72)</f>
        <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198</v>
      </c>
      <c r="C46" s="186"/>
      <c r="D46" s="186"/>
      <c r="E46" s="186" t="s">
        <v>199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202</v>
      </c>
    </row>
    <row r="50" spans="5:5" x14ac:dyDescent="0.15">
      <c r="E50" s="188" t="s">
        <v>203</v>
      </c>
    </row>
    <row r="51" spans="5:5" x14ac:dyDescent="0.15">
      <c r="E51" s="188" t="s">
        <v>204</v>
      </c>
    </row>
    <row r="52" spans="5:5" x14ac:dyDescent="0.15">
      <c r="E52" s="188" t="s">
        <v>205</v>
      </c>
    </row>
    <row r="53" spans="5:5" x14ac:dyDescent="0.15"/>
    <row r="54" spans="5:5" x14ac:dyDescent="0.15"/>
    <row r="55" spans="5:5" x14ac:dyDescent="0.15"/>
    <row r="56" spans="5:5" x14ac:dyDescent="0.15"/>
  </sheetData>
  <sheetProtection algorithmName="SHA-512" hashValue="VnSjF6WE4jVNZK9+UdenDOFNwP/v9iHHS7SlQWUYJ58Dee+qWAGtr+PxNGNXT8+6bPtfHumnRcSiQ8tsBM9gzg==" saltValue="61HtV9JdZJRt0zbApFbbu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49" t="s">
        <v>557</v>
      </c>
      <c r="D34" s="1249"/>
      <c r="E34" s="1250"/>
      <c r="F34" s="32">
        <v>2.25</v>
      </c>
      <c r="G34" s="33">
        <v>1.71</v>
      </c>
      <c r="H34" s="33">
        <v>2.5299999999999998</v>
      </c>
      <c r="I34" s="33">
        <v>3.62</v>
      </c>
      <c r="J34" s="34">
        <v>3.65</v>
      </c>
      <c r="K34" s="22"/>
      <c r="L34" s="22"/>
      <c r="M34" s="22"/>
      <c r="N34" s="22"/>
      <c r="O34" s="22"/>
      <c r="P34" s="22"/>
    </row>
    <row r="35" spans="1:16" ht="39" customHeight="1" x14ac:dyDescent="0.15">
      <c r="A35" s="22"/>
      <c r="B35" s="35"/>
      <c r="C35" s="1243" t="s">
        <v>558</v>
      </c>
      <c r="D35" s="1244"/>
      <c r="E35" s="1245"/>
      <c r="F35" s="36">
        <v>0.56000000000000005</v>
      </c>
      <c r="G35" s="37">
        <v>0.66</v>
      </c>
      <c r="H35" s="37">
        <v>0.53</v>
      </c>
      <c r="I35" s="37">
        <v>0.62</v>
      </c>
      <c r="J35" s="38">
        <v>1.1000000000000001</v>
      </c>
      <c r="K35" s="22"/>
      <c r="L35" s="22"/>
      <c r="M35" s="22"/>
      <c r="N35" s="22"/>
      <c r="O35" s="22"/>
      <c r="P35" s="22"/>
    </row>
    <row r="36" spans="1:16" ht="39" customHeight="1" x14ac:dyDescent="0.15">
      <c r="A36" s="22"/>
      <c r="B36" s="35"/>
      <c r="C36" s="1243" t="s">
        <v>559</v>
      </c>
      <c r="D36" s="1244"/>
      <c r="E36" s="1245"/>
      <c r="F36" s="36">
        <v>0.12</v>
      </c>
      <c r="G36" s="37">
        <v>0.15</v>
      </c>
      <c r="H36" s="37">
        <v>0.05</v>
      </c>
      <c r="I36" s="37">
        <v>0.03</v>
      </c>
      <c r="J36" s="38">
        <v>0.25</v>
      </c>
      <c r="K36" s="22"/>
      <c r="L36" s="22"/>
      <c r="M36" s="22"/>
      <c r="N36" s="22"/>
      <c r="O36" s="22"/>
      <c r="P36" s="22"/>
    </row>
    <row r="37" spans="1:16" ht="39" customHeight="1" x14ac:dyDescent="0.15">
      <c r="A37" s="22"/>
      <c r="B37" s="35"/>
      <c r="C37" s="1243" t="s">
        <v>560</v>
      </c>
      <c r="D37" s="1244"/>
      <c r="E37" s="1245"/>
      <c r="F37" s="36">
        <v>0.89</v>
      </c>
      <c r="G37" s="37">
        <v>0.66</v>
      </c>
      <c r="H37" s="37">
        <v>0.32</v>
      </c>
      <c r="I37" s="37">
        <v>0.31</v>
      </c>
      <c r="J37" s="38">
        <v>0.19</v>
      </c>
      <c r="K37" s="22"/>
      <c r="L37" s="22"/>
      <c r="M37" s="22"/>
      <c r="N37" s="22"/>
      <c r="O37" s="22"/>
      <c r="P37" s="22"/>
    </row>
    <row r="38" spans="1:16" ht="39" customHeight="1" x14ac:dyDescent="0.15">
      <c r="A38" s="22"/>
      <c r="B38" s="35"/>
      <c r="C38" s="1243" t="s">
        <v>561</v>
      </c>
      <c r="D38" s="1244"/>
      <c r="E38" s="1245"/>
      <c r="F38" s="36">
        <v>0.1</v>
      </c>
      <c r="G38" s="37">
        <v>0.11</v>
      </c>
      <c r="H38" s="37">
        <v>0.09</v>
      </c>
      <c r="I38" s="37">
        <v>0.08</v>
      </c>
      <c r="J38" s="38">
        <v>0.16</v>
      </c>
      <c r="K38" s="22"/>
      <c r="L38" s="22"/>
      <c r="M38" s="22"/>
      <c r="N38" s="22"/>
      <c r="O38" s="22"/>
      <c r="P38" s="22"/>
    </row>
    <row r="39" spans="1:16" ht="39" customHeight="1" x14ac:dyDescent="0.15">
      <c r="A39" s="22"/>
      <c r="B39" s="35"/>
      <c r="C39" s="1243" t="s">
        <v>562</v>
      </c>
      <c r="D39" s="1244"/>
      <c r="E39" s="1245"/>
      <c r="F39" s="36">
        <v>0.01</v>
      </c>
      <c r="G39" s="37">
        <v>0.01</v>
      </c>
      <c r="H39" s="37">
        <v>0.01</v>
      </c>
      <c r="I39" s="37">
        <v>0.02</v>
      </c>
      <c r="J39" s="38">
        <v>0.01</v>
      </c>
      <c r="K39" s="22"/>
      <c r="L39" s="22"/>
      <c r="M39" s="22"/>
      <c r="N39" s="22"/>
      <c r="O39" s="22"/>
      <c r="P39" s="22"/>
    </row>
    <row r="40" spans="1:16" ht="39" customHeight="1" x14ac:dyDescent="0.15">
      <c r="A40" s="22"/>
      <c r="B40" s="35"/>
      <c r="C40" s="1243" t="s">
        <v>563</v>
      </c>
      <c r="D40" s="1244"/>
      <c r="E40" s="1245"/>
      <c r="F40" s="36">
        <v>0</v>
      </c>
      <c r="G40" s="37">
        <v>0</v>
      </c>
      <c r="H40" s="37" t="s">
        <v>564</v>
      </c>
      <c r="I40" s="37">
        <v>0.01</v>
      </c>
      <c r="J40" s="38">
        <v>0.01</v>
      </c>
      <c r="K40" s="22"/>
      <c r="L40" s="22"/>
      <c r="M40" s="22"/>
      <c r="N40" s="22"/>
      <c r="O40" s="22"/>
      <c r="P40" s="22"/>
    </row>
    <row r="41" spans="1:16" ht="39" customHeight="1" x14ac:dyDescent="0.15">
      <c r="A41" s="22"/>
      <c r="B41" s="35"/>
      <c r="C41" s="1243" t="s">
        <v>565</v>
      </c>
      <c r="D41" s="1244"/>
      <c r="E41" s="1245"/>
      <c r="F41" s="36">
        <v>0</v>
      </c>
      <c r="G41" s="37">
        <v>0</v>
      </c>
      <c r="H41" s="37">
        <v>0</v>
      </c>
      <c r="I41" s="37">
        <v>0</v>
      </c>
      <c r="J41" s="38">
        <v>0</v>
      </c>
      <c r="K41" s="22"/>
      <c r="L41" s="22"/>
      <c r="M41" s="22"/>
      <c r="N41" s="22"/>
      <c r="O41" s="22"/>
      <c r="P41" s="22"/>
    </row>
    <row r="42" spans="1:16" ht="39" customHeight="1" x14ac:dyDescent="0.15">
      <c r="A42" s="22"/>
      <c r="B42" s="39"/>
      <c r="C42" s="1243" t="s">
        <v>566</v>
      </c>
      <c r="D42" s="1244"/>
      <c r="E42" s="1245"/>
      <c r="F42" s="36" t="s">
        <v>507</v>
      </c>
      <c r="G42" s="37" t="s">
        <v>507</v>
      </c>
      <c r="H42" s="37" t="s">
        <v>507</v>
      </c>
      <c r="I42" s="37" t="s">
        <v>507</v>
      </c>
      <c r="J42" s="38" t="s">
        <v>507</v>
      </c>
      <c r="K42" s="22"/>
      <c r="L42" s="22"/>
      <c r="M42" s="22"/>
      <c r="N42" s="22"/>
      <c r="O42" s="22"/>
      <c r="P42" s="22"/>
    </row>
    <row r="43" spans="1:16" ht="39" customHeight="1" thickBot="1" x14ac:dyDescent="0.2">
      <c r="A43" s="22"/>
      <c r="B43" s="40"/>
      <c r="C43" s="1246" t="s">
        <v>567</v>
      </c>
      <c r="D43" s="1247"/>
      <c r="E43" s="1248"/>
      <c r="F43" s="41" t="s">
        <v>507</v>
      </c>
      <c r="G43" s="42" t="s">
        <v>507</v>
      </c>
      <c r="H43" s="42" t="s">
        <v>507</v>
      </c>
      <c r="I43" s="42" t="s">
        <v>507</v>
      </c>
      <c r="J43" s="43" t="s">
        <v>507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8tyRbYyctI0+FasAaGt/gYPECUdE2otjAXAXBhuK2j1v2KysUDHUk2KWRAjz8obglLJMfB0Bu85mrgl+yKOzVQ==" saltValue="85637+F6m+Gvl7xzhLMpC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5" zoomScaleNormal="85" zoomScaleSheetLayoutView="55" workbookViewId="0">
      <selection activeCell="O47" sqref="O4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69" t="s">
        <v>10</v>
      </c>
      <c r="C45" s="1270"/>
      <c r="D45" s="58"/>
      <c r="E45" s="1275" t="s">
        <v>11</v>
      </c>
      <c r="F45" s="1275"/>
      <c r="G45" s="1275"/>
      <c r="H45" s="1275"/>
      <c r="I45" s="1275"/>
      <c r="J45" s="1276"/>
      <c r="K45" s="59">
        <v>1283</v>
      </c>
      <c r="L45" s="60">
        <v>1273</v>
      </c>
      <c r="M45" s="60">
        <v>1279</v>
      </c>
      <c r="N45" s="60">
        <v>1279</v>
      </c>
      <c r="O45" s="61">
        <v>1530</v>
      </c>
      <c r="P45" s="48"/>
      <c r="Q45" s="48"/>
      <c r="R45" s="48"/>
      <c r="S45" s="48"/>
      <c r="T45" s="48"/>
      <c r="U45" s="48"/>
    </row>
    <row r="46" spans="1:21" ht="30.75" customHeight="1" x14ac:dyDescent="0.15">
      <c r="A46" s="48"/>
      <c r="B46" s="1271"/>
      <c r="C46" s="1272"/>
      <c r="D46" s="62"/>
      <c r="E46" s="1253" t="s">
        <v>12</v>
      </c>
      <c r="F46" s="1253"/>
      <c r="G46" s="1253"/>
      <c r="H46" s="1253"/>
      <c r="I46" s="1253"/>
      <c r="J46" s="1254"/>
      <c r="K46" s="63" t="s">
        <v>507</v>
      </c>
      <c r="L46" s="64" t="s">
        <v>507</v>
      </c>
      <c r="M46" s="64" t="s">
        <v>507</v>
      </c>
      <c r="N46" s="64" t="s">
        <v>507</v>
      </c>
      <c r="O46" s="65" t="s">
        <v>507</v>
      </c>
      <c r="P46" s="48"/>
      <c r="Q46" s="48"/>
      <c r="R46" s="48"/>
      <c r="S46" s="48"/>
      <c r="T46" s="48"/>
      <c r="U46" s="48"/>
    </row>
    <row r="47" spans="1:21" ht="30.75" customHeight="1" x14ac:dyDescent="0.15">
      <c r="A47" s="48"/>
      <c r="B47" s="1271"/>
      <c r="C47" s="1272"/>
      <c r="D47" s="62"/>
      <c r="E47" s="1253" t="s">
        <v>13</v>
      </c>
      <c r="F47" s="1253"/>
      <c r="G47" s="1253"/>
      <c r="H47" s="1253"/>
      <c r="I47" s="1253"/>
      <c r="J47" s="1254"/>
      <c r="K47" s="63" t="s">
        <v>507</v>
      </c>
      <c r="L47" s="64" t="s">
        <v>507</v>
      </c>
      <c r="M47" s="64" t="s">
        <v>507</v>
      </c>
      <c r="N47" s="64" t="s">
        <v>507</v>
      </c>
      <c r="O47" s="65" t="s">
        <v>507</v>
      </c>
      <c r="P47" s="48"/>
      <c r="Q47" s="48"/>
      <c r="R47" s="48"/>
      <c r="S47" s="48"/>
      <c r="T47" s="48"/>
      <c r="U47" s="48"/>
    </row>
    <row r="48" spans="1:21" ht="30.75" customHeight="1" x14ac:dyDescent="0.15">
      <c r="A48" s="48"/>
      <c r="B48" s="1271"/>
      <c r="C48" s="1272"/>
      <c r="D48" s="62"/>
      <c r="E48" s="1253" t="s">
        <v>14</v>
      </c>
      <c r="F48" s="1253"/>
      <c r="G48" s="1253"/>
      <c r="H48" s="1253"/>
      <c r="I48" s="1253"/>
      <c r="J48" s="1254"/>
      <c r="K48" s="63">
        <v>236</v>
      </c>
      <c r="L48" s="64">
        <v>217</v>
      </c>
      <c r="M48" s="64">
        <v>208</v>
      </c>
      <c r="N48" s="64">
        <v>174</v>
      </c>
      <c r="O48" s="65">
        <v>205</v>
      </c>
      <c r="P48" s="48"/>
      <c r="Q48" s="48"/>
      <c r="R48" s="48"/>
      <c r="S48" s="48"/>
      <c r="T48" s="48"/>
      <c r="U48" s="48"/>
    </row>
    <row r="49" spans="1:21" ht="30.75" customHeight="1" x14ac:dyDescent="0.15">
      <c r="A49" s="48"/>
      <c r="B49" s="1271"/>
      <c r="C49" s="1272"/>
      <c r="D49" s="62"/>
      <c r="E49" s="1253" t="s">
        <v>15</v>
      </c>
      <c r="F49" s="1253"/>
      <c r="G49" s="1253"/>
      <c r="H49" s="1253"/>
      <c r="I49" s="1253"/>
      <c r="J49" s="1254"/>
      <c r="K49" s="63">
        <v>4</v>
      </c>
      <c r="L49" s="64">
        <v>24</v>
      </c>
      <c r="M49" s="64">
        <v>24</v>
      </c>
      <c r="N49" s="64">
        <v>24</v>
      </c>
      <c r="O49" s="65">
        <v>24</v>
      </c>
      <c r="P49" s="48"/>
      <c r="Q49" s="48"/>
      <c r="R49" s="48"/>
      <c r="S49" s="48"/>
      <c r="T49" s="48"/>
      <c r="U49" s="48"/>
    </row>
    <row r="50" spans="1:21" ht="30.75" customHeight="1" x14ac:dyDescent="0.15">
      <c r="A50" s="48"/>
      <c r="B50" s="1271"/>
      <c r="C50" s="1272"/>
      <c r="D50" s="62"/>
      <c r="E50" s="1253" t="s">
        <v>16</v>
      </c>
      <c r="F50" s="1253"/>
      <c r="G50" s="1253"/>
      <c r="H50" s="1253"/>
      <c r="I50" s="1253"/>
      <c r="J50" s="1254"/>
      <c r="K50" s="63">
        <v>41</v>
      </c>
      <c r="L50" s="64">
        <v>20</v>
      </c>
      <c r="M50" s="64">
        <v>19</v>
      </c>
      <c r="N50" s="64">
        <v>18</v>
      </c>
      <c r="O50" s="65">
        <v>16</v>
      </c>
      <c r="P50" s="48"/>
      <c r="Q50" s="48"/>
      <c r="R50" s="48"/>
      <c r="S50" s="48"/>
      <c r="T50" s="48"/>
      <c r="U50" s="48"/>
    </row>
    <row r="51" spans="1:21" ht="30.75" customHeight="1" x14ac:dyDescent="0.15">
      <c r="A51" s="48"/>
      <c r="B51" s="1273"/>
      <c r="C51" s="1274"/>
      <c r="D51" s="66"/>
      <c r="E51" s="1253" t="s">
        <v>17</v>
      </c>
      <c r="F51" s="1253"/>
      <c r="G51" s="1253"/>
      <c r="H51" s="1253"/>
      <c r="I51" s="1253"/>
      <c r="J51" s="1254"/>
      <c r="K51" s="63">
        <v>1</v>
      </c>
      <c r="L51" s="64">
        <v>5</v>
      </c>
      <c r="M51" s="64">
        <v>0</v>
      </c>
      <c r="N51" s="64">
        <v>1</v>
      </c>
      <c r="O51" s="65">
        <v>0</v>
      </c>
      <c r="P51" s="48"/>
      <c r="Q51" s="48"/>
      <c r="R51" s="48"/>
      <c r="S51" s="48"/>
      <c r="T51" s="48"/>
      <c r="U51" s="48"/>
    </row>
    <row r="52" spans="1:21" ht="30.75" customHeight="1" x14ac:dyDescent="0.15">
      <c r="A52" s="48"/>
      <c r="B52" s="1251" t="s">
        <v>18</v>
      </c>
      <c r="C52" s="1252"/>
      <c r="D52" s="66"/>
      <c r="E52" s="1253" t="s">
        <v>19</v>
      </c>
      <c r="F52" s="1253"/>
      <c r="G52" s="1253"/>
      <c r="H52" s="1253"/>
      <c r="I52" s="1253"/>
      <c r="J52" s="1254"/>
      <c r="K52" s="63">
        <v>1130</v>
      </c>
      <c r="L52" s="64">
        <v>1133</v>
      </c>
      <c r="M52" s="64">
        <v>1088</v>
      </c>
      <c r="N52" s="64">
        <v>1134</v>
      </c>
      <c r="O52" s="65">
        <v>1359</v>
      </c>
      <c r="P52" s="48"/>
      <c r="Q52" s="48"/>
      <c r="R52" s="48"/>
      <c r="S52" s="48"/>
      <c r="T52" s="48"/>
      <c r="U52" s="48"/>
    </row>
    <row r="53" spans="1:21" ht="30.75" customHeight="1" thickBot="1" x14ac:dyDescent="0.2">
      <c r="A53" s="48"/>
      <c r="B53" s="1255" t="s">
        <v>20</v>
      </c>
      <c r="C53" s="1256"/>
      <c r="D53" s="67"/>
      <c r="E53" s="1257" t="s">
        <v>21</v>
      </c>
      <c r="F53" s="1257"/>
      <c r="G53" s="1257"/>
      <c r="H53" s="1257"/>
      <c r="I53" s="1257"/>
      <c r="J53" s="1258"/>
      <c r="K53" s="68">
        <v>435</v>
      </c>
      <c r="L53" s="69">
        <v>406</v>
      </c>
      <c r="M53" s="69">
        <v>442</v>
      </c>
      <c r="N53" s="69">
        <v>362</v>
      </c>
      <c r="O53" s="70">
        <v>416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2">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15">
      <c r="B57" s="1259" t="s">
        <v>24</v>
      </c>
      <c r="C57" s="1260"/>
      <c r="D57" s="1263" t="s">
        <v>25</v>
      </c>
      <c r="E57" s="1264"/>
      <c r="F57" s="1264"/>
      <c r="G57" s="1264"/>
      <c r="H57" s="1264"/>
      <c r="I57" s="1264"/>
      <c r="J57" s="1265"/>
      <c r="K57" s="83"/>
      <c r="L57" s="84"/>
      <c r="M57" s="84"/>
      <c r="N57" s="84"/>
      <c r="O57" s="85"/>
    </row>
    <row r="58" spans="1:21" ht="31.5" customHeight="1" thickBot="1" x14ac:dyDescent="0.2">
      <c r="B58" s="1261"/>
      <c r="C58" s="1262"/>
      <c r="D58" s="1266" t="s">
        <v>26</v>
      </c>
      <c r="E58" s="1267"/>
      <c r="F58" s="1267"/>
      <c r="G58" s="1267"/>
      <c r="H58" s="1267"/>
      <c r="I58" s="1267"/>
      <c r="J58" s="1268"/>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KmzaKYPfSDUpL+NUqXLjQhlhqG54Wb9bnGNdZ3CYOeR9Vcn+pZ1TZJBOikOLJaTgAXzfMLjnxrXBa/hmQBHPQ==" saltValue="RoAdtbZw2mG6FOJVxj0qV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85" zoomScaleNormal="85" zoomScaleSheetLayoutView="100" workbookViewId="0">
      <selection activeCell="L47" sqref="L47"/>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549</v>
      </c>
      <c r="J40" s="100" t="s">
        <v>550</v>
      </c>
      <c r="K40" s="100" t="s">
        <v>551</v>
      </c>
      <c r="L40" s="100" t="s">
        <v>552</v>
      </c>
      <c r="M40" s="101" t="s">
        <v>553</v>
      </c>
    </row>
    <row r="41" spans="2:13" ht="27.75" customHeight="1" x14ac:dyDescent="0.15">
      <c r="B41" s="1289" t="s">
        <v>29</v>
      </c>
      <c r="C41" s="1290"/>
      <c r="D41" s="102"/>
      <c r="E41" s="1291" t="s">
        <v>30</v>
      </c>
      <c r="F41" s="1291"/>
      <c r="G41" s="1291"/>
      <c r="H41" s="1292"/>
      <c r="I41" s="103">
        <v>11351</v>
      </c>
      <c r="J41" s="104">
        <v>15419</v>
      </c>
      <c r="K41" s="104">
        <v>15154</v>
      </c>
      <c r="L41" s="104">
        <v>15158</v>
      </c>
      <c r="M41" s="105">
        <v>15713</v>
      </c>
    </row>
    <row r="42" spans="2:13" ht="27.75" customHeight="1" x14ac:dyDescent="0.15">
      <c r="B42" s="1279"/>
      <c r="C42" s="1280"/>
      <c r="D42" s="106"/>
      <c r="E42" s="1283" t="s">
        <v>31</v>
      </c>
      <c r="F42" s="1283"/>
      <c r="G42" s="1283"/>
      <c r="H42" s="1284"/>
      <c r="I42" s="107">
        <v>87</v>
      </c>
      <c r="J42" s="108">
        <v>72</v>
      </c>
      <c r="K42" s="108">
        <v>57</v>
      </c>
      <c r="L42" s="108">
        <v>40</v>
      </c>
      <c r="M42" s="109">
        <v>26</v>
      </c>
    </row>
    <row r="43" spans="2:13" ht="27.75" customHeight="1" x14ac:dyDescent="0.15">
      <c r="B43" s="1279"/>
      <c r="C43" s="1280"/>
      <c r="D43" s="106"/>
      <c r="E43" s="1283" t="s">
        <v>32</v>
      </c>
      <c r="F43" s="1283"/>
      <c r="G43" s="1283"/>
      <c r="H43" s="1284"/>
      <c r="I43" s="107">
        <v>1056</v>
      </c>
      <c r="J43" s="108">
        <v>1049</v>
      </c>
      <c r="K43" s="108">
        <v>995</v>
      </c>
      <c r="L43" s="108">
        <v>871</v>
      </c>
      <c r="M43" s="109">
        <v>819</v>
      </c>
    </row>
    <row r="44" spans="2:13" ht="27.75" customHeight="1" x14ac:dyDescent="0.15">
      <c r="B44" s="1279"/>
      <c r="C44" s="1280"/>
      <c r="D44" s="106"/>
      <c r="E44" s="1283" t="s">
        <v>33</v>
      </c>
      <c r="F44" s="1283"/>
      <c r="G44" s="1283"/>
      <c r="H44" s="1284"/>
      <c r="I44" s="107">
        <v>364</v>
      </c>
      <c r="J44" s="108">
        <v>344</v>
      </c>
      <c r="K44" s="108">
        <v>324</v>
      </c>
      <c r="L44" s="108">
        <v>303</v>
      </c>
      <c r="M44" s="109">
        <v>282</v>
      </c>
    </row>
    <row r="45" spans="2:13" ht="27.75" customHeight="1" x14ac:dyDescent="0.15">
      <c r="B45" s="1279"/>
      <c r="C45" s="1280"/>
      <c r="D45" s="106"/>
      <c r="E45" s="1283" t="s">
        <v>34</v>
      </c>
      <c r="F45" s="1283"/>
      <c r="G45" s="1283"/>
      <c r="H45" s="1284"/>
      <c r="I45" s="107">
        <v>1160</v>
      </c>
      <c r="J45" s="108">
        <v>1146</v>
      </c>
      <c r="K45" s="108">
        <v>1111</v>
      </c>
      <c r="L45" s="108">
        <v>1033</v>
      </c>
      <c r="M45" s="109">
        <v>1057</v>
      </c>
    </row>
    <row r="46" spans="2:13" ht="27.75" customHeight="1" x14ac:dyDescent="0.15">
      <c r="B46" s="1279"/>
      <c r="C46" s="1280"/>
      <c r="D46" s="110"/>
      <c r="E46" s="1283" t="s">
        <v>35</v>
      </c>
      <c r="F46" s="1283"/>
      <c r="G46" s="1283"/>
      <c r="H46" s="1284"/>
      <c r="I46" s="107" t="s">
        <v>507</v>
      </c>
      <c r="J46" s="108" t="s">
        <v>507</v>
      </c>
      <c r="K46" s="108" t="s">
        <v>507</v>
      </c>
      <c r="L46" s="108" t="s">
        <v>507</v>
      </c>
      <c r="M46" s="109" t="s">
        <v>507</v>
      </c>
    </row>
    <row r="47" spans="2:13" ht="27.75" customHeight="1" x14ac:dyDescent="0.15">
      <c r="B47" s="1279"/>
      <c r="C47" s="1280"/>
      <c r="D47" s="111"/>
      <c r="E47" s="1293" t="s">
        <v>36</v>
      </c>
      <c r="F47" s="1294"/>
      <c r="G47" s="1294"/>
      <c r="H47" s="1295"/>
      <c r="I47" s="107" t="s">
        <v>507</v>
      </c>
      <c r="J47" s="108" t="s">
        <v>507</v>
      </c>
      <c r="K47" s="108" t="s">
        <v>507</v>
      </c>
      <c r="L47" s="108" t="s">
        <v>507</v>
      </c>
      <c r="M47" s="109" t="s">
        <v>507</v>
      </c>
    </row>
    <row r="48" spans="2:13" ht="27.75" customHeight="1" x14ac:dyDescent="0.15">
      <c r="B48" s="1279"/>
      <c r="C48" s="1280"/>
      <c r="D48" s="106"/>
      <c r="E48" s="1283" t="s">
        <v>37</v>
      </c>
      <c r="F48" s="1283"/>
      <c r="G48" s="1283"/>
      <c r="H48" s="1284"/>
      <c r="I48" s="107" t="s">
        <v>507</v>
      </c>
      <c r="J48" s="108" t="s">
        <v>507</v>
      </c>
      <c r="K48" s="108" t="s">
        <v>507</v>
      </c>
      <c r="L48" s="108" t="s">
        <v>507</v>
      </c>
      <c r="M48" s="109" t="s">
        <v>507</v>
      </c>
    </row>
    <row r="49" spans="2:13" ht="27.75" customHeight="1" x14ac:dyDescent="0.15">
      <c r="B49" s="1281"/>
      <c r="C49" s="1282"/>
      <c r="D49" s="106"/>
      <c r="E49" s="1283" t="s">
        <v>38</v>
      </c>
      <c r="F49" s="1283"/>
      <c r="G49" s="1283"/>
      <c r="H49" s="1284"/>
      <c r="I49" s="107" t="s">
        <v>507</v>
      </c>
      <c r="J49" s="108" t="s">
        <v>507</v>
      </c>
      <c r="K49" s="108" t="s">
        <v>507</v>
      </c>
      <c r="L49" s="108" t="s">
        <v>507</v>
      </c>
      <c r="M49" s="109" t="s">
        <v>507</v>
      </c>
    </row>
    <row r="50" spans="2:13" ht="27.75" customHeight="1" x14ac:dyDescent="0.15">
      <c r="B50" s="1277" t="s">
        <v>39</v>
      </c>
      <c r="C50" s="1278"/>
      <c r="D50" s="112"/>
      <c r="E50" s="1283" t="s">
        <v>40</v>
      </c>
      <c r="F50" s="1283"/>
      <c r="G50" s="1283"/>
      <c r="H50" s="1284"/>
      <c r="I50" s="107">
        <v>4310</v>
      </c>
      <c r="J50" s="108">
        <v>4391</v>
      </c>
      <c r="K50" s="108">
        <v>4262</v>
      </c>
      <c r="L50" s="108">
        <v>4127</v>
      </c>
      <c r="M50" s="109">
        <v>4136</v>
      </c>
    </row>
    <row r="51" spans="2:13" ht="27.75" customHeight="1" x14ac:dyDescent="0.15">
      <c r="B51" s="1279"/>
      <c r="C51" s="1280"/>
      <c r="D51" s="106"/>
      <c r="E51" s="1283" t="s">
        <v>41</v>
      </c>
      <c r="F51" s="1283"/>
      <c r="G51" s="1283"/>
      <c r="H51" s="1284"/>
      <c r="I51" s="107">
        <v>790</v>
      </c>
      <c r="J51" s="108">
        <v>2536</v>
      </c>
      <c r="K51" s="108">
        <v>2414</v>
      </c>
      <c r="L51" s="108">
        <v>2354</v>
      </c>
      <c r="M51" s="109">
        <v>2161</v>
      </c>
    </row>
    <row r="52" spans="2:13" ht="27.75" customHeight="1" x14ac:dyDescent="0.15">
      <c r="B52" s="1281"/>
      <c r="C52" s="1282"/>
      <c r="D52" s="106"/>
      <c r="E52" s="1283" t="s">
        <v>42</v>
      </c>
      <c r="F52" s="1283"/>
      <c r="G52" s="1283"/>
      <c r="H52" s="1284"/>
      <c r="I52" s="107">
        <v>11300</v>
      </c>
      <c r="J52" s="108">
        <v>11724</v>
      </c>
      <c r="K52" s="108">
        <v>11431</v>
      </c>
      <c r="L52" s="108">
        <v>11172</v>
      </c>
      <c r="M52" s="109">
        <v>11744</v>
      </c>
    </row>
    <row r="53" spans="2:13" ht="27.75" customHeight="1" thickBot="1" x14ac:dyDescent="0.2">
      <c r="B53" s="1285" t="s">
        <v>43</v>
      </c>
      <c r="C53" s="1286"/>
      <c r="D53" s="113"/>
      <c r="E53" s="1287" t="s">
        <v>44</v>
      </c>
      <c r="F53" s="1287"/>
      <c r="G53" s="1287"/>
      <c r="H53" s="1288"/>
      <c r="I53" s="114">
        <v>-2382</v>
      </c>
      <c r="J53" s="115">
        <v>-621</v>
      </c>
      <c r="K53" s="115">
        <v>-464</v>
      </c>
      <c r="L53" s="115">
        <v>-247</v>
      </c>
      <c r="M53" s="116">
        <v>-144</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VCxsEGA2P4ah24agbDYCc2fdbgg0U8aqioB9713ArkF5FlXA1C8h9IyrFrlf6D53uJE/LdXI4CI6EoemH+gr1w==" saltValue="2TGjkDAFku+nt2Tr7m3HY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C7" zoomScaleNormal="100" zoomScaleSheetLayoutView="100" workbookViewId="0">
      <selection activeCell="F63" sqref="F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551</v>
      </c>
      <c r="G54" s="125" t="s">
        <v>552</v>
      </c>
      <c r="H54" s="126" t="s">
        <v>553</v>
      </c>
    </row>
    <row r="55" spans="2:8" ht="52.5" customHeight="1" x14ac:dyDescent="0.15">
      <c r="B55" s="127"/>
      <c r="C55" s="1304" t="s">
        <v>47</v>
      </c>
      <c r="D55" s="1304"/>
      <c r="E55" s="1305"/>
      <c r="F55" s="128">
        <v>1314</v>
      </c>
      <c r="G55" s="128">
        <v>1314</v>
      </c>
      <c r="H55" s="129">
        <v>1315</v>
      </c>
    </row>
    <row r="56" spans="2:8" ht="52.5" customHeight="1" x14ac:dyDescent="0.15">
      <c r="B56" s="130"/>
      <c r="C56" s="1306" t="s">
        <v>48</v>
      </c>
      <c r="D56" s="1306"/>
      <c r="E56" s="1307"/>
      <c r="F56" s="131">
        <v>345</v>
      </c>
      <c r="G56" s="131">
        <v>357</v>
      </c>
      <c r="H56" s="132">
        <v>357</v>
      </c>
    </row>
    <row r="57" spans="2:8" ht="53.25" customHeight="1" x14ac:dyDescent="0.15">
      <c r="B57" s="130"/>
      <c r="C57" s="1308" t="s">
        <v>49</v>
      </c>
      <c r="D57" s="1308"/>
      <c r="E57" s="1309"/>
      <c r="F57" s="133">
        <v>3687</v>
      </c>
      <c r="G57" s="133">
        <v>3437</v>
      </c>
      <c r="H57" s="134">
        <v>3480</v>
      </c>
    </row>
    <row r="58" spans="2:8" ht="45.75" customHeight="1" x14ac:dyDescent="0.15">
      <c r="B58" s="135"/>
      <c r="C58" s="1296" t="s">
        <v>579</v>
      </c>
      <c r="D58" s="1297"/>
      <c r="E58" s="1298"/>
      <c r="F58" s="136">
        <v>1452</v>
      </c>
      <c r="G58" s="136">
        <v>1416</v>
      </c>
      <c r="H58" s="137">
        <v>1488</v>
      </c>
    </row>
    <row r="59" spans="2:8" ht="45.75" customHeight="1" x14ac:dyDescent="0.15">
      <c r="B59" s="135"/>
      <c r="C59" s="1296" t="s">
        <v>580</v>
      </c>
      <c r="D59" s="1297"/>
      <c r="E59" s="1298"/>
      <c r="F59" s="136">
        <v>1238</v>
      </c>
      <c r="G59" s="136">
        <v>1145</v>
      </c>
      <c r="H59" s="137">
        <v>1145</v>
      </c>
    </row>
    <row r="60" spans="2:8" ht="45.75" customHeight="1" x14ac:dyDescent="0.15">
      <c r="B60" s="135"/>
      <c r="C60" s="1296" t="s">
        <v>581</v>
      </c>
      <c r="D60" s="1297"/>
      <c r="E60" s="1298"/>
      <c r="F60" s="136">
        <v>662</v>
      </c>
      <c r="G60" s="136">
        <v>428</v>
      </c>
      <c r="H60" s="137">
        <v>471</v>
      </c>
    </row>
    <row r="61" spans="2:8" ht="45.75" customHeight="1" x14ac:dyDescent="0.15">
      <c r="B61" s="135"/>
      <c r="C61" s="1296" t="s">
        <v>582</v>
      </c>
      <c r="D61" s="1297"/>
      <c r="E61" s="1298"/>
      <c r="F61" s="136">
        <v>125</v>
      </c>
      <c r="G61" s="136">
        <v>122</v>
      </c>
      <c r="H61" s="137">
        <v>122</v>
      </c>
    </row>
    <row r="62" spans="2:8" ht="45.75" customHeight="1" thickBot="1" x14ac:dyDescent="0.2">
      <c r="B62" s="138"/>
      <c r="C62" s="1299" t="s">
        <v>583</v>
      </c>
      <c r="D62" s="1300"/>
      <c r="E62" s="1301"/>
      <c r="F62" s="139">
        <v>48</v>
      </c>
      <c r="G62" s="139">
        <v>51</v>
      </c>
      <c r="H62" s="140">
        <v>120</v>
      </c>
    </row>
    <row r="63" spans="2:8" ht="52.5" customHeight="1" thickBot="1" x14ac:dyDescent="0.2">
      <c r="B63" s="141"/>
      <c r="C63" s="1302" t="s">
        <v>50</v>
      </c>
      <c r="D63" s="1302"/>
      <c r="E63" s="1303"/>
      <c r="F63" s="142">
        <v>5346</v>
      </c>
      <c r="G63" s="142">
        <v>5109</v>
      </c>
      <c r="H63" s="143">
        <v>5152</v>
      </c>
    </row>
    <row r="64" spans="2:8" ht="15" customHeight="1" x14ac:dyDescent="0.15"/>
  </sheetData>
  <sheetProtection algorithmName="SHA-512" hashValue="e2Q8WCN11DdPFn4xUsQ91TWuPDTMGTAj/4077yxTc24f1exyHhEGtXC9/SvUSS5NUVcUe2J8LLmYVfUIFAVLDw==" saltValue="r5ebu/WjFTeQC5P1uYnL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4E5A0-7175-4612-B44D-1E030914CD9B}">
  <sheetPr>
    <pageSetUpPr fitToPage="1"/>
  </sheetPr>
  <dimension ref="A1:WZM160"/>
  <sheetViews>
    <sheetView showGridLines="0" zoomScaleNormal="100" zoomScaleSheetLayoutView="55" workbookViewId="0">
      <selection activeCell="BD13" sqref="BD13"/>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584</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584</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585</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586</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0" t="s">
        <v>595</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x14ac:dyDescent="0.15">
      <c r="B44" s="397"/>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x14ac:dyDescent="0.15">
      <c r="B45" s="397"/>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x14ac:dyDescent="0.15">
      <c r="B46" s="397"/>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x14ac:dyDescent="0.15">
      <c r="B47" s="397"/>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587</v>
      </c>
    </row>
    <row r="50" spans="1:109" x14ac:dyDescent="0.15">
      <c r="B50" s="397"/>
      <c r="G50" s="1319"/>
      <c r="H50" s="1319"/>
      <c r="I50" s="1319"/>
      <c r="J50" s="1319"/>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23" t="s">
        <v>549</v>
      </c>
      <c r="BQ50" s="1323"/>
      <c r="BR50" s="1323"/>
      <c r="BS50" s="1323"/>
      <c r="BT50" s="1323"/>
      <c r="BU50" s="1323"/>
      <c r="BV50" s="1323"/>
      <c r="BW50" s="1323"/>
      <c r="BX50" s="1323" t="s">
        <v>550</v>
      </c>
      <c r="BY50" s="1323"/>
      <c r="BZ50" s="1323"/>
      <c r="CA50" s="1323"/>
      <c r="CB50" s="1323"/>
      <c r="CC50" s="1323"/>
      <c r="CD50" s="1323"/>
      <c r="CE50" s="1323"/>
      <c r="CF50" s="1323" t="s">
        <v>551</v>
      </c>
      <c r="CG50" s="1323"/>
      <c r="CH50" s="1323"/>
      <c r="CI50" s="1323"/>
      <c r="CJ50" s="1323"/>
      <c r="CK50" s="1323"/>
      <c r="CL50" s="1323"/>
      <c r="CM50" s="1323"/>
      <c r="CN50" s="1323" t="s">
        <v>552</v>
      </c>
      <c r="CO50" s="1323"/>
      <c r="CP50" s="1323"/>
      <c r="CQ50" s="1323"/>
      <c r="CR50" s="1323"/>
      <c r="CS50" s="1323"/>
      <c r="CT50" s="1323"/>
      <c r="CU50" s="1323"/>
      <c r="CV50" s="1323" t="s">
        <v>553</v>
      </c>
      <c r="CW50" s="1323"/>
      <c r="CX50" s="1323"/>
      <c r="CY50" s="1323"/>
      <c r="CZ50" s="1323"/>
      <c r="DA50" s="1323"/>
      <c r="DB50" s="1323"/>
      <c r="DC50" s="1323"/>
    </row>
    <row r="51" spans="1:109" ht="13.5" customHeight="1" x14ac:dyDescent="0.15">
      <c r="B51" s="397"/>
      <c r="G51" s="1329"/>
      <c r="H51" s="1329"/>
      <c r="I51" s="1327"/>
      <c r="J51" s="1327"/>
      <c r="K51" s="1325"/>
      <c r="L51" s="1325"/>
      <c r="M51" s="1325"/>
      <c r="N51" s="1325"/>
      <c r="AM51" s="406"/>
      <c r="AN51" s="1326" t="s">
        <v>588</v>
      </c>
      <c r="AO51" s="1326"/>
      <c r="AP51" s="1326"/>
      <c r="AQ51" s="1326"/>
      <c r="AR51" s="1326"/>
      <c r="AS51" s="1326"/>
      <c r="AT51" s="1326"/>
      <c r="AU51" s="1326"/>
      <c r="AV51" s="1326"/>
      <c r="AW51" s="1326"/>
      <c r="AX51" s="1326"/>
      <c r="AY51" s="1326"/>
      <c r="AZ51" s="1326"/>
      <c r="BA51" s="1326"/>
      <c r="BB51" s="1326" t="s">
        <v>589</v>
      </c>
      <c r="BC51" s="1326"/>
      <c r="BD51" s="1326"/>
      <c r="BE51" s="1326"/>
      <c r="BF51" s="1326"/>
      <c r="BG51" s="1326"/>
      <c r="BH51" s="1326"/>
      <c r="BI51" s="1326"/>
      <c r="BJ51" s="1326"/>
      <c r="BK51" s="1326"/>
      <c r="BL51" s="1326"/>
      <c r="BM51" s="1326"/>
      <c r="BN51" s="1326"/>
      <c r="BO51" s="1326"/>
      <c r="BP51" s="1324"/>
      <c r="BQ51" s="1324"/>
      <c r="BR51" s="1324"/>
      <c r="BS51" s="1324"/>
      <c r="BT51" s="1324"/>
      <c r="BU51" s="1324"/>
      <c r="BV51" s="1324"/>
      <c r="BW51" s="1324"/>
      <c r="BX51" s="1324"/>
      <c r="BY51" s="1324"/>
      <c r="BZ51" s="1324"/>
      <c r="CA51" s="1324"/>
      <c r="CB51" s="1324"/>
      <c r="CC51" s="1324"/>
      <c r="CD51" s="1324"/>
      <c r="CE51" s="1324"/>
      <c r="CF51" s="1324"/>
      <c r="CG51" s="1324"/>
      <c r="CH51" s="1324"/>
      <c r="CI51" s="1324"/>
      <c r="CJ51" s="1324"/>
      <c r="CK51" s="1324"/>
      <c r="CL51" s="1324"/>
      <c r="CM51" s="1324"/>
      <c r="CN51" s="1324"/>
      <c r="CO51" s="1324"/>
      <c r="CP51" s="1324"/>
      <c r="CQ51" s="1324"/>
      <c r="CR51" s="1324"/>
      <c r="CS51" s="1324"/>
      <c r="CT51" s="1324"/>
      <c r="CU51" s="1324"/>
      <c r="CV51" s="1324"/>
      <c r="CW51" s="1324"/>
      <c r="CX51" s="1324"/>
      <c r="CY51" s="1324"/>
      <c r="CZ51" s="1324"/>
      <c r="DA51" s="1324"/>
      <c r="DB51" s="1324"/>
      <c r="DC51" s="1324"/>
    </row>
    <row r="52" spans="1:109" x14ac:dyDescent="0.15">
      <c r="B52" s="397"/>
      <c r="G52" s="1329"/>
      <c r="H52" s="1329"/>
      <c r="I52" s="1327"/>
      <c r="J52" s="1327"/>
      <c r="K52" s="1325"/>
      <c r="L52" s="1325"/>
      <c r="M52" s="1325"/>
      <c r="N52" s="1325"/>
      <c r="AM52" s="406"/>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24"/>
      <c r="BQ52" s="1324"/>
      <c r="BR52" s="1324"/>
      <c r="BS52" s="1324"/>
      <c r="BT52" s="1324"/>
      <c r="BU52" s="1324"/>
      <c r="BV52" s="1324"/>
      <c r="BW52" s="1324"/>
      <c r="BX52" s="1324"/>
      <c r="BY52" s="1324"/>
      <c r="BZ52" s="1324"/>
      <c r="CA52" s="1324"/>
      <c r="CB52" s="1324"/>
      <c r="CC52" s="1324"/>
      <c r="CD52" s="1324"/>
      <c r="CE52" s="1324"/>
      <c r="CF52" s="1324"/>
      <c r="CG52" s="1324"/>
      <c r="CH52" s="1324"/>
      <c r="CI52" s="1324"/>
      <c r="CJ52" s="1324"/>
      <c r="CK52" s="1324"/>
      <c r="CL52" s="1324"/>
      <c r="CM52" s="1324"/>
      <c r="CN52" s="1324"/>
      <c r="CO52" s="1324"/>
      <c r="CP52" s="1324"/>
      <c r="CQ52" s="1324"/>
      <c r="CR52" s="1324"/>
      <c r="CS52" s="1324"/>
      <c r="CT52" s="1324"/>
      <c r="CU52" s="1324"/>
      <c r="CV52" s="1324"/>
      <c r="CW52" s="1324"/>
      <c r="CX52" s="1324"/>
      <c r="CY52" s="1324"/>
      <c r="CZ52" s="1324"/>
      <c r="DA52" s="1324"/>
      <c r="DB52" s="1324"/>
      <c r="DC52" s="1324"/>
    </row>
    <row r="53" spans="1:109" x14ac:dyDescent="0.15">
      <c r="A53" s="405"/>
      <c r="B53" s="397"/>
      <c r="G53" s="1329"/>
      <c r="H53" s="1329"/>
      <c r="I53" s="1319"/>
      <c r="J53" s="1319"/>
      <c r="K53" s="1325"/>
      <c r="L53" s="1325"/>
      <c r="M53" s="1325"/>
      <c r="N53" s="1325"/>
      <c r="AM53" s="406"/>
      <c r="AN53" s="1326"/>
      <c r="AO53" s="1326"/>
      <c r="AP53" s="1326"/>
      <c r="AQ53" s="1326"/>
      <c r="AR53" s="1326"/>
      <c r="AS53" s="1326"/>
      <c r="AT53" s="1326"/>
      <c r="AU53" s="1326"/>
      <c r="AV53" s="1326"/>
      <c r="AW53" s="1326"/>
      <c r="AX53" s="1326"/>
      <c r="AY53" s="1326"/>
      <c r="AZ53" s="1326"/>
      <c r="BA53" s="1326"/>
      <c r="BB53" s="1326" t="s">
        <v>590</v>
      </c>
      <c r="BC53" s="1326"/>
      <c r="BD53" s="1326"/>
      <c r="BE53" s="1326"/>
      <c r="BF53" s="1326"/>
      <c r="BG53" s="1326"/>
      <c r="BH53" s="1326"/>
      <c r="BI53" s="1326"/>
      <c r="BJ53" s="1326"/>
      <c r="BK53" s="1326"/>
      <c r="BL53" s="1326"/>
      <c r="BM53" s="1326"/>
      <c r="BN53" s="1326"/>
      <c r="BO53" s="1326"/>
      <c r="BP53" s="1324">
        <v>51</v>
      </c>
      <c r="BQ53" s="1324"/>
      <c r="BR53" s="1324"/>
      <c r="BS53" s="1324"/>
      <c r="BT53" s="1324"/>
      <c r="BU53" s="1324"/>
      <c r="BV53" s="1324"/>
      <c r="BW53" s="1324"/>
      <c r="BX53" s="1324">
        <v>44.9</v>
      </c>
      <c r="BY53" s="1324"/>
      <c r="BZ53" s="1324"/>
      <c r="CA53" s="1324"/>
      <c r="CB53" s="1324"/>
      <c r="CC53" s="1324"/>
      <c r="CD53" s="1324"/>
      <c r="CE53" s="1324"/>
      <c r="CF53" s="1324">
        <v>46.4</v>
      </c>
      <c r="CG53" s="1324"/>
      <c r="CH53" s="1324"/>
      <c r="CI53" s="1324"/>
      <c r="CJ53" s="1324"/>
      <c r="CK53" s="1324"/>
      <c r="CL53" s="1324"/>
      <c r="CM53" s="1324"/>
      <c r="CN53" s="1324">
        <v>48.1</v>
      </c>
      <c r="CO53" s="1324"/>
      <c r="CP53" s="1324"/>
      <c r="CQ53" s="1324"/>
      <c r="CR53" s="1324"/>
      <c r="CS53" s="1324"/>
      <c r="CT53" s="1324"/>
      <c r="CU53" s="1324"/>
      <c r="CV53" s="1324">
        <v>49.8</v>
      </c>
      <c r="CW53" s="1324"/>
      <c r="CX53" s="1324"/>
      <c r="CY53" s="1324"/>
      <c r="CZ53" s="1324"/>
      <c r="DA53" s="1324"/>
      <c r="DB53" s="1324"/>
      <c r="DC53" s="1324"/>
    </row>
    <row r="54" spans="1:109" x14ac:dyDescent="0.15">
      <c r="A54" s="405"/>
      <c r="B54" s="397"/>
      <c r="G54" s="1329"/>
      <c r="H54" s="1329"/>
      <c r="I54" s="1319"/>
      <c r="J54" s="1319"/>
      <c r="K54" s="1325"/>
      <c r="L54" s="1325"/>
      <c r="M54" s="1325"/>
      <c r="N54" s="1325"/>
      <c r="AM54" s="406"/>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24"/>
      <c r="BQ54" s="1324"/>
      <c r="BR54" s="1324"/>
      <c r="BS54" s="1324"/>
      <c r="BT54" s="1324"/>
      <c r="BU54" s="1324"/>
      <c r="BV54" s="1324"/>
      <c r="BW54" s="1324"/>
      <c r="BX54" s="1324"/>
      <c r="BY54" s="1324"/>
      <c r="BZ54" s="1324"/>
      <c r="CA54" s="1324"/>
      <c r="CB54" s="1324"/>
      <c r="CC54" s="1324"/>
      <c r="CD54" s="1324"/>
      <c r="CE54" s="1324"/>
      <c r="CF54" s="1324"/>
      <c r="CG54" s="1324"/>
      <c r="CH54" s="1324"/>
      <c r="CI54" s="1324"/>
      <c r="CJ54" s="1324"/>
      <c r="CK54" s="1324"/>
      <c r="CL54" s="1324"/>
      <c r="CM54" s="1324"/>
      <c r="CN54" s="1324"/>
      <c r="CO54" s="1324"/>
      <c r="CP54" s="1324"/>
      <c r="CQ54" s="1324"/>
      <c r="CR54" s="1324"/>
      <c r="CS54" s="1324"/>
      <c r="CT54" s="1324"/>
      <c r="CU54" s="1324"/>
      <c r="CV54" s="1324"/>
      <c r="CW54" s="1324"/>
      <c r="CX54" s="1324"/>
      <c r="CY54" s="1324"/>
      <c r="CZ54" s="1324"/>
      <c r="DA54" s="1324"/>
      <c r="DB54" s="1324"/>
      <c r="DC54" s="1324"/>
    </row>
    <row r="55" spans="1:109" x14ac:dyDescent="0.15">
      <c r="A55" s="405"/>
      <c r="B55" s="397"/>
      <c r="G55" s="1319"/>
      <c r="H55" s="1319"/>
      <c r="I55" s="1319"/>
      <c r="J55" s="1319"/>
      <c r="K55" s="1325"/>
      <c r="L55" s="1325"/>
      <c r="M55" s="1325"/>
      <c r="N55" s="1325"/>
      <c r="AN55" s="1323" t="s">
        <v>591</v>
      </c>
      <c r="AO55" s="1323"/>
      <c r="AP55" s="1323"/>
      <c r="AQ55" s="1323"/>
      <c r="AR55" s="1323"/>
      <c r="AS55" s="1323"/>
      <c r="AT55" s="1323"/>
      <c r="AU55" s="1323"/>
      <c r="AV55" s="1323"/>
      <c r="AW55" s="1323"/>
      <c r="AX55" s="1323"/>
      <c r="AY55" s="1323"/>
      <c r="AZ55" s="1323"/>
      <c r="BA55" s="1323"/>
      <c r="BB55" s="1326" t="s">
        <v>589</v>
      </c>
      <c r="BC55" s="1326"/>
      <c r="BD55" s="1326"/>
      <c r="BE55" s="1326"/>
      <c r="BF55" s="1326"/>
      <c r="BG55" s="1326"/>
      <c r="BH55" s="1326"/>
      <c r="BI55" s="1326"/>
      <c r="BJ55" s="1326"/>
      <c r="BK55" s="1326"/>
      <c r="BL55" s="1326"/>
      <c r="BM55" s="1326"/>
      <c r="BN55" s="1326"/>
      <c r="BO55" s="1326"/>
      <c r="BP55" s="1324">
        <v>0</v>
      </c>
      <c r="BQ55" s="1324"/>
      <c r="BR55" s="1324"/>
      <c r="BS55" s="1324"/>
      <c r="BT55" s="1324"/>
      <c r="BU55" s="1324"/>
      <c r="BV55" s="1324"/>
      <c r="BW55" s="1324"/>
      <c r="BX55" s="1324">
        <v>0</v>
      </c>
      <c r="BY55" s="1324"/>
      <c r="BZ55" s="1324"/>
      <c r="CA55" s="1324"/>
      <c r="CB55" s="1324"/>
      <c r="CC55" s="1324"/>
      <c r="CD55" s="1324"/>
      <c r="CE55" s="1324"/>
      <c r="CF55" s="1324">
        <v>0</v>
      </c>
      <c r="CG55" s="1324"/>
      <c r="CH55" s="1324"/>
      <c r="CI55" s="1324"/>
      <c r="CJ55" s="1324"/>
      <c r="CK55" s="1324"/>
      <c r="CL55" s="1324"/>
      <c r="CM55" s="1324"/>
      <c r="CN55" s="1324">
        <v>0</v>
      </c>
      <c r="CO55" s="1324"/>
      <c r="CP55" s="1324"/>
      <c r="CQ55" s="1324"/>
      <c r="CR55" s="1324"/>
      <c r="CS55" s="1324"/>
      <c r="CT55" s="1324"/>
      <c r="CU55" s="1324"/>
      <c r="CV55" s="1324">
        <v>0</v>
      </c>
      <c r="CW55" s="1324"/>
      <c r="CX55" s="1324"/>
      <c r="CY55" s="1324"/>
      <c r="CZ55" s="1324"/>
      <c r="DA55" s="1324"/>
      <c r="DB55" s="1324"/>
      <c r="DC55" s="1324"/>
    </row>
    <row r="56" spans="1:109" x14ac:dyDescent="0.15">
      <c r="A56" s="405"/>
      <c r="B56" s="397"/>
      <c r="G56" s="1319"/>
      <c r="H56" s="1319"/>
      <c r="I56" s="1319"/>
      <c r="J56" s="1319"/>
      <c r="K56" s="1325"/>
      <c r="L56" s="1325"/>
      <c r="M56" s="1325"/>
      <c r="N56" s="1325"/>
      <c r="AN56" s="1323"/>
      <c r="AO56" s="1323"/>
      <c r="AP56" s="1323"/>
      <c r="AQ56" s="1323"/>
      <c r="AR56" s="1323"/>
      <c r="AS56" s="1323"/>
      <c r="AT56" s="1323"/>
      <c r="AU56" s="1323"/>
      <c r="AV56" s="1323"/>
      <c r="AW56" s="1323"/>
      <c r="AX56" s="1323"/>
      <c r="AY56" s="1323"/>
      <c r="AZ56" s="1323"/>
      <c r="BA56" s="1323"/>
      <c r="BB56" s="1326"/>
      <c r="BC56" s="1326"/>
      <c r="BD56" s="1326"/>
      <c r="BE56" s="1326"/>
      <c r="BF56" s="1326"/>
      <c r="BG56" s="1326"/>
      <c r="BH56" s="1326"/>
      <c r="BI56" s="1326"/>
      <c r="BJ56" s="1326"/>
      <c r="BK56" s="1326"/>
      <c r="BL56" s="1326"/>
      <c r="BM56" s="1326"/>
      <c r="BN56" s="1326"/>
      <c r="BO56" s="1326"/>
      <c r="BP56" s="1324"/>
      <c r="BQ56" s="1324"/>
      <c r="BR56" s="1324"/>
      <c r="BS56" s="1324"/>
      <c r="BT56" s="1324"/>
      <c r="BU56" s="1324"/>
      <c r="BV56" s="1324"/>
      <c r="BW56" s="1324"/>
      <c r="BX56" s="1324"/>
      <c r="BY56" s="1324"/>
      <c r="BZ56" s="1324"/>
      <c r="CA56" s="1324"/>
      <c r="CB56" s="1324"/>
      <c r="CC56" s="1324"/>
      <c r="CD56" s="1324"/>
      <c r="CE56" s="1324"/>
      <c r="CF56" s="1324"/>
      <c r="CG56" s="1324"/>
      <c r="CH56" s="1324"/>
      <c r="CI56" s="1324"/>
      <c r="CJ56" s="1324"/>
      <c r="CK56" s="1324"/>
      <c r="CL56" s="1324"/>
      <c r="CM56" s="1324"/>
      <c r="CN56" s="1324"/>
      <c r="CO56" s="1324"/>
      <c r="CP56" s="1324"/>
      <c r="CQ56" s="1324"/>
      <c r="CR56" s="1324"/>
      <c r="CS56" s="1324"/>
      <c r="CT56" s="1324"/>
      <c r="CU56" s="1324"/>
      <c r="CV56" s="1324"/>
      <c r="CW56" s="1324"/>
      <c r="CX56" s="1324"/>
      <c r="CY56" s="1324"/>
      <c r="CZ56" s="1324"/>
      <c r="DA56" s="1324"/>
      <c r="DB56" s="1324"/>
      <c r="DC56" s="1324"/>
    </row>
    <row r="57" spans="1:109" s="405" customFormat="1" x14ac:dyDescent="0.15">
      <c r="B57" s="409"/>
      <c r="G57" s="1319"/>
      <c r="H57" s="1319"/>
      <c r="I57" s="1328"/>
      <c r="J57" s="1328"/>
      <c r="K57" s="1325"/>
      <c r="L57" s="1325"/>
      <c r="M57" s="1325"/>
      <c r="N57" s="1325"/>
      <c r="AM57" s="390"/>
      <c r="AN57" s="1323"/>
      <c r="AO57" s="1323"/>
      <c r="AP57" s="1323"/>
      <c r="AQ57" s="1323"/>
      <c r="AR57" s="1323"/>
      <c r="AS57" s="1323"/>
      <c r="AT57" s="1323"/>
      <c r="AU57" s="1323"/>
      <c r="AV57" s="1323"/>
      <c r="AW57" s="1323"/>
      <c r="AX57" s="1323"/>
      <c r="AY57" s="1323"/>
      <c r="AZ57" s="1323"/>
      <c r="BA57" s="1323"/>
      <c r="BB57" s="1326" t="s">
        <v>590</v>
      </c>
      <c r="BC57" s="1326"/>
      <c r="BD57" s="1326"/>
      <c r="BE57" s="1326"/>
      <c r="BF57" s="1326"/>
      <c r="BG57" s="1326"/>
      <c r="BH57" s="1326"/>
      <c r="BI57" s="1326"/>
      <c r="BJ57" s="1326"/>
      <c r="BK57" s="1326"/>
      <c r="BL57" s="1326"/>
      <c r="BM57" s="1326"/>
      <c r="BN57" s="1326"/>
      <c r="BO57" s="1326"/>
      <c r="BP57" s="1324">
        <v>56.2</v>
      </c>
      <c r="BQ57" s="1324"/>
      <c r="BR57" s="1324"/>
      <c r="BS57" s="1324"/>
      <c r="BT57" s="1324"/>
      <c r="BU57" s="1324"/>
      <c r="BV57" s="1324"/>
      <c r="BW57" s="1324"/>
      <c r="BX57" s="1324">
        <v>58.2</v>
      </c>
      <c r="BY57" s="1324"/>
      <c r="BZ57" s="1324"/>
      <c r="CA57" s="1324"/>
      <c r="CB57" s="1324"/>
      <c r="CC57" s="1324"/>
      <c r="CD57" s="1324"/>
      <c r="CE57" s="1324"/>
      <c r="CF57" s="1324">
        <v>60.1</v>
      </c>
      <c r="CG57" s="1324"/>
      <c r="CH57" s="1324"/>
      <c r="CI57" s="1324"/>
      <c r="CJ57" s="1324"/>
      <c r="CK57" s="1324"/>
      <c r="CL57" s="1324"/>
      <c r="CM57" s="1324"/>
      <c r="CN57" s="1324">
        <v>61.6</v>
      </c>
      <c r="CO57" s="1324"/>
      <c r="CP57" s="1324"/>
      <c r="CQ57" s="1324"/>
      <c r="CR57" s="1324"/>
      <c r="CS57" s="1324"/>
      <c r="CT57" s="1324"/>
      <c r="CU57" s="1324"/>
      <c r="CV57" s="1324">
        <v>64</v>
      </c>
      <c r="CW57" s="1324"/>
      <c r="CX57" s="1324"/>
      <c r="CY57" s="1324"/>
      <c r="CZ57" s="1324"/>
      <c r="DA57" s="1324"/>
      <c r="DB57" s="1324"/>
      <c r="DC57" s="1324"/>
      <c r="DD57" s="410"/>
      <c r="DE57" s="409"/>
    </row>
    <row r="58" spans="1:109" s="405" customFormat="1" x14ac:dyDescent="0.15">
      <c r="A58" s="390"/>
      <c r="B58" s="409"/>
      <c r="G58" s="1319"/>
      <c r="H58" s="1319"/>
      <c r="I58" s="1328"/>
      <c r="J58" s="1328"/>
      <c r="K58" s="1325"/>
      <c r="L58" s="1325"/>
      <c r="M58" s="1325"/>
      <c r="N58" s="1325"/>
      <c r="AM58" s="390"/>
      <c r="AN58" s="1323"/>
      <c r="AO58" s="1323"/>
      <c r="AP58" s="1323"/>
      <c r="AQ58" s="1323"/>
      <c r="AR58" s="1323"/>
      <c r="AS58" s="1323"/>
      <c r="AT58" s="1323"/>
      <c r="AU58" s="1323"/>
      <c r="AV58" s="1323"/>
      <c r="AW58" s="1323"/>
      <c r="AX58" s="1323"/>
      <c r="AY58" s="1323"/>
      <c r="AZ58" s="1323"/>
      <c r="BA58" s="1323"/>
      <c r="BB58" s="1326"/>
      <c r="BC58" s="1326"/>
      <c r="BD58" s="1326"/>
      <c r="BE58" s="1326"/>
      <c r="BF58" s="1326"/>
      <c r="BG58" s="1326"/>
      <c r="BH58" s="1326"/>
      <c r="BI58" s="1326"/>
      <c r="BJ58" s="1326"/>
      <c r="BK58" s="1326"/>
      <c r="BL58" s="1326"/>
      <c r="BM58" s="1326"/>
      <c r="BN58" s="1326"/>
      <c r="BO58" s="1326"/>
      <c r="BP58" s="1324"/>
      <c r="BQ58" s="1324"/>
      <c r="BR58" s="1324"/>
      <c r="BS58" s="1324"/>
      <c r="BT58" s="1324"/>
      <c r="BU58" s="1324"/>
      <c r="BV58" s="1324"/>
      <c r="BW58" s="1324"/>
      <c r="BX58" s="1324"/>
      <c r="BY58" s="1324"/>
      <c r="BZ58" s="1324"/>
      <c r="CA58" s="1324"/>
      <c r="CB58" s="1324"/>
      <c r="CC58" s="1324"/>
      <c r="CD58" s="1324"/>
      <c r="CE58" s="1324"/>
      <c r="CF58" s="1324"/>
      <c r="CG58" s="1324"/>
      <c r="CH58" s="1324"/>
      <c r="CI58" s="1324"/>
      <c r="CJ58" s="1324"/>
      <c r="CK58" s="1324"/>
      <c r="CL58" s="1324"/>
      <c r="CM58" s="1324"/>
      <c r="CN58" s="1324"/>
      <c r="CO58" s="1324"/>
      <c r="CP58" s="1324"/>
      <c r="CQ58" s="1324"/>
      <c r="CR58" s="1324"/>
      <c r="CS58" s="1324"/>
      <c r="CT58" s="1324"/>
      <c r="CU58" s="1324"/>
      <c r="CV58" s="1324"/>
      <c r="CW58" s="1324"/>
      <c r="CX58" s="1324"/>
      <c r="CY58" s="1324"/>
      <c r="CZ58" s="1324"/>
      <c r="DA58" s="1324"/>
      <c r="DB58" s="1324"/>
      <c r="DC58" s="1324"/>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592</v>
      </c>
    </row>
    <row r="64" spans="1:109" x14ac:dyDescent="0.15">
      <c r="B64" s="397"/>
      <c r="G64" s="404"/>
      <c r="I64" s="417"/>
      <c r="J64" s="417"/>
      <c r="K64" s="417"/>
      <c r="L64" s="417"/>
      <c r="M64" s="417"/>
      <c r="N64" s="418"/>
      <c r="AM64" s="404"/>
      <c r="AN64" s="404" t="s">
        <v>586</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0" t="s">
        <v>594</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x14ac:dyDescent="0.15">
      <c r="B66" s="397"/>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x14ac:dyDescent="0.15">
      <c r="B67" s="397"/>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x14ac:dyDescent="0.15">
      <c r="B68" s="397"/>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x14ac:dyDescent="0.15">
      <c r="B69" s="397"/>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587</v>
      </c>
    </row>
    <row r="72" spans="2:107" x14ac:dyDescent="0.15">
      <c r="B72" s="397"/>
      <c r="G72" s="1319"/>
      <c r="H72" s="1319"/>
      <c r="I72" s="1319"/>
      <c r="J72" s="1319"/>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23" t="s">
        <v>549</v>
      </c>
      <c r="BQ72" s="1323"/>
      <c r="BR72" s="1323"/>
      <c r="BS72" s="1323"/>
      <c r="BT72" s="1323"/>
      <c r="BU72" s="1323"/>
      <c r="BV72" s="1323"/>
      <c r="BW72" s="1323"/>
      <c r="BX72" s="1323" t="s">
        <v>550</v>
      </c>
      <c r="BY72" s="1323"/>
      <c r="BZ72" s="1323"/>
      <c r="CA72" s="1323"/>
      <c r="CB72" s="1323"/>
      <c r="CC72" s="1323"/>
      <c r="CD72" s="1323"/>
      <c r="CE72" s="1323"/>
      <c r="CF72" s="1323" t="s">
        <v>551</v>
      </c>
      <c r="CG72" s="1323"/>
      <c r="CH72" s="1323"/>
      <c r="CI72" s="1323"/>
      <c r="CJ72" s="1323"/>
      <c r="CK72" s="1323"/>
      <c r="CL72" s="1323"/>
      <c r="CM72" s="1323"/>
      <c r="CN72" s="1323" t="s">
        <v>552</v>
      </c>
      <c r="CO72" s="1323"/>
      <c r="CP72" s="1323"/>
      <c r="CQ72" s="1323"/>
      <c r="CR72" s="1323"/>
      <c r="CS72" s="1323"/>
      <c r="CT72" s="1323"/>
      <c r="CU72" s="1323"/>
      <c r="CV72" s="1323" t="s">
        <v>553</v>
      </c>
      <c r="CW72" s="1323"/>
      <c r="CX72" s="1323"/>
      <c r="CY72" s="1323"/>
      <c r="CZ72" s="1323"/>
      <c r="DA72" s="1323"/>
      <c r="DB72" s="1323"/>
      <c r="DC72" s="1323"/>
    </row>
    <row r="73" spans="2:107" x14ac:dyDescent="0.15">
      <c r="B73" s="397"/>
      <c r="G73" s="1329"/>
      <c r="H73" s="1329"/>
      <c r="I73" s="1329"/>
      <c r="J73" s="1329"/>
      <c r="K73" s="1330"/>
      <c r="L73" s="1330"/>
      <c r="M73" s="1330"/>
      <c r="N73" s="1330"/>
      <c r="AM73" s="406"/>
      <c r="AN73" s="1326" t="s">
        <v>588</v>
      </c>
      <c r="AO73" s="1326"/>
      <c r="AP73" s="1326"/>
      <c r="AQ73" s="1326"/>
      <c r="AR73" s="1326"/>
      <c r="AS73" s="1326"/>
      <c r="AT73" s="1326"/>
      <c r="AU73" s="1326"/>
      <c r="AV73" s="1326"/>
      <c r="AW73" s="1326"/>
      <c r="AX73" s="1326"/>
      <c r="AY73" s="1326"/>
      <c r="AZ73" s="1326"/>
      <c r="BA73" s="1326"/>
      <c r="BB73" s="1326" t="s">
        <v>589</v>
      </c>
      <c r="BC73" s="1326"/>
      <c r="BD73" s="1326"/>
      <c r="BE73" s="1326"/>
      <c r="BF73" s="1326"/>
      <c r="BG73" s="1326"/>
      <c r="BH73" s="1326"/>
      <c r="BI73" s="1326"/>
      <c r="BJ73" s="1326"/>
      <c r="BK73" s="1326"/>
      <c r="BL73" s="1326"/>
      <c r="BM73" s="1326"/>
      <c r="BN73" s="1326"/>
      <c r="BO73" s="1326"/>
      <c r="BP73" s="1324"/>
      <c r="BQ73" s="1324"/>
      <c r="BR73" s="1324"/>
      <c r="BS73" s="1324"/>
      <c r="BT73" s="1324"/>
      <c r="BU73" s="1324"/>
      <c r="BV73" s="1324"/>
      <c r="BW73" s="1324"/>
      <c r="BX73" s="1324"/>
      <c r="BY73" s="1324"/>
      <c r="BZ73" s="1324"/>
      <c r="CA73" s="1324"/>
      <c r="CB73" s="1324"/>
      <c r="CC73" s="1324"/>
      <c r="CD73" s="1324"/>
      <c r="CE73" s="1324"/>
      <c r="CF73" s="1324"/>
      <c r="CG73" s="1324"/>
      <c r="CH73" s="1324"/>
      <c r="CI73" s="1324"/>
      <c r="CJ73" s="1324"/>
      <c r="CK73" s="1324"/>
      <c r="CL73" s="1324"/>
      <c r="CM73" s="1324"/>
      <c r="CN73" s="1324"/>
      <c r="CO73" s="1324"/>
      <c r="CP73" s="1324"/>
      <c r="CQ73" s="1324"/>
      <c r="CR73" s="1324"/>
      <c r="CS73" s="1324"/>
      <c r="CT73" s="1324"/>
      <c r="CU73" s="1324"/>
      <c r="CV73" s="1324"/>
      <c r="CW73" s="1324"/>
      <c r="CX73" s="1324"/>
      <c r="CY73" s="1324"/>
      <c r="CZ73" s="1324"/>
      <c r="DA73" s="1324"/>
      <c r="DB73" s="1324"/>
      <c r="DC73" s="1324"/>
    </row>
    <row r="74" spans="2:107" x14ac:dyDescent="0.15">
      <c r="B74" s="397"/>
      <c r="G74" s="1329"/>
      <c r="H74" s="1329"/>
      <c r="I74" s="1329"/>
      <c r="J74" s="1329"/>
      <c r="K74" s="1330"/>
      <c r="L74" s="1330"/>
      <c r="M74" s="1330"/>
      <c r="N74" s="1330"/>
      <c r="AM74" s="406"/>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24"/>
      <c r="BQ74" s="1324"/>
      <c r="BR74" s="1324"/>
      <c r="BS74" s="1324"/>
      <c r="BT74" s="1324"/>
      <c r="BU74" s="1324"/>
      <c r="BV74" s="1324"/>
      <c r="BW74" s="1324"/>
      <c r="BX74" s="1324"/>
      <c r="BY74" s="1324"/>
      <c r="BZ74" s="1324"/>
      <c r="CA74" s="1324"/>
      <c r="CB74" s="1324"/>
      <c r="CC74" s="1324"/>
      <c r="CD74" s="1324"/>
      <c r="CE74" s="1324"/>
      <c r="CF74" s="1324"/>
      <c r="CG74" s="1324"/>
      <c r="CH74" s="1324"/>
      <c r="CI74" s="1324"/>
      <c r="CJ74" s="1324"/>
      <c r="CK74" s="1324"/>
      <c r="CL74" s="1324"/>
      <c r="CM74" s="1324"/>
      <c r="CN74" s="1324"/>
      <c r="CO74" s="1324"/>
      <c r="CP74" s="1324"/>
      <c r="CQ74" s="1324"/>
      <c r="CR74" s="1324"/>
      <c r="CS74" s="1324"/>
      <c r="CT74" s="1324"/>
      <c r="CU74" s="1324"/>
      <c r="CV74" s="1324"/>
      <c r="CW74" s="1324"/>
      <c r="CX74" s="1324"/>
      <c r="CY74" s="1324"/>
      <c r="CZ74" s="1324"/>
      <c r="DA74" s="1324"/>
      <c r="DB74" s="1324"/>
      <c r="DC74" s="1324"/>
    </row>
    <row r="75" spans="2:107" x14ac:dyDescent="0.15">
      <c r="B75" s="397"/>
      <c r="G75" s="1329"/>
      <c r="H75" s="1329"/>
      <c r="I75" s="1319"/>
      <c r="J75" s="1319"/>
      <c r="K75" s="1325"/>
      <c r="L75" s="1325"/>
      <c r="M75" s="1325"/>
      <c r="N75" s="1325"/>
      <c r="AM75" s="406"/>
      <c r="AN75" s="1326"/>
      <c r="AO75" s="1326"/>
      <c r="AP75" s="1326"/>
      <c r="AQ75" s="1326"/>
      <c r="AR75" s="1326"/>
      <c r="AS75" s="1326"/>
      <c r="AT75" s="1326"/>
      <c r="AU75" s="1326"/>
      <c r="AV75" s="1326"/>
      <c r="AW75" s="1326"/>
      <c r="AX75" s="1326"/>
      <c r="AY75" s="1326"/>
      <c r="AZ75" s="1326"/>
      <c r="BA75" s="1326"/>
      <c r="BB75" s="1326" t="s">
        <v>593</v>
      </c>
      <c r="BC75" s="1326"/>
      <c r="BD75" s="1326"/>
      <c r="BE75" s="1326"/>
      <c r="BF75" s="1326"/>
      <c r="BG75" s="1326"/>
      <c r="BH75" s="1326"/>
      <c r="BI75" s="1326"/>
      <c r="BJ75" s="1326"/>
      <c r="BK75" s="1326"/>
      <c r="BL75" s="1326"/>
      <c r="BM75" s="1326"/>
      <c r="BN75" s="1326"/>
      <c r="BO75" s="1326"/>
      <c r="BP75" s="1324">
        <v>10.6</v>
      </c>
      <c r="BQ75" s="1324"/>
      <c r="BR75" s="1324"/>
      <c r="BS75" s="1324"/>
      <c r="BT75" s="1324"/>
      <c r="BU75" s="1324"/>
      <c r="BV75" s="1324"/>
      <c r="BW75" s="1324"/>
      <c r="BX75" s="1324">
        <v>10.3</v>
      </c>
      <c r="BY75" s="1324"/>
      <c r="BZ75" s="1324"/>
      <c r="CA75" s="1324"/>
      <c r="CB75" s="1324"/>
      <c r="CC75" s="1324"/>
      <c r="CD75" s="1324"/>
      <c r="CE75" s="1324"/>
      <c r="CF75" s="1324">
        <v>10.7</v>
      </c>
      <c r="CG75" s="1324"/>
      <c r="CH75" s="1324"/>
      <c r="CI75" s="1324"/>
      <c r="CJ75" s="1324"/>
      <c r="CK75" s="1324"/>
      <c r="CL75" s="1324"/>
      <c r="CM75" s="1324"/>
      <c r="CN75" s="1324">
        <v>10.4</v>
      </c>
      <c r="CO75" s="1324"/>
      <c r="CP75" s="1324"/>
      <c r="CQ75" s="1324"/>
      <c r="CR75" s="1324"/>
      <c r="CS75" s="1324"/>
      <c r="CT75" s="1324"/>
      <c r="CU75" s="1324"/>
      <c r="CV75" s="1324">
        <v>10.5</v>
      </c>
      <c r="CW75" s="1324"/>
      <c r="CX75" s="1324"/>
      <c r="CY75" s="1324"/>
      <c r="CZ75" s="1324"/>
      <c r="DA75" s="1324"/>
      <c r="DB75" s="1324"/>
      <c r="DC75" s="1324"/>
    </row>
    <row r="76" spans="2:107" x14ac:dyDescent="0.15">
      <c r="B76" s="397"/>
      <c r="G76" s="1329"/>
      <c r="H76" s="1329"/>
      <c r="I76" s="1319"/>
      <c r="J76" s="1319"/>
      <c r="K76" s="1325"/>
      <c r="L76" s="1325"/>
      <c r="M76" s="1325"/>
      <c r="N76" s="1325"/>
      <c r="AM76" s="406"/>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24"/>
      <c r="BQ76" s="1324"/>
      <c r="BR76" s="1324"/>
      <c r="BS76" s="1324"/>
      <c r="BT76" s="1324"/>
      <c r="BU76" s="1324"/>
      <c r="BV76" s="1324"/>
      <c r="BW76" s="1324"/>
      <c r="BX76" s="1324"/>
      <c r="BY76" s="1324"/>
      <c r="BZ76" s="1324"/>
      <c r="CA76" s="1324"/>
      <c r="CB76" s="1324"/>
      <c r="CC76" s="1324"/>
      <c r="CD76" s="1324"/>
      <c r="CE76" s="1324"/>
      <c r="CF76" s="1324"/>
      <c r="CG76" s="1324"/>
      <c r="CH76" s="1324"/>
      <c r="CI76" s="1324"/>
      <c r="CJ76" s="1324"/>
      <c r="CK76" s="1324"/>
      <c r="CL76" s="1324"/>
      <c r="CM76" s="1324"/>
      <c r="CN76" s="1324"/>
      <c r="CO76" s="1324"/>
      <c r="CP76" s="1324"/>
      <c r="CQ76" s="1324"/>
      <c r="CR76" s="1324"/>
      <c r="CS76" s="1324"/>
      <c r="CT76" s="1324"/>
      <c r="CU76" s="1324"/>
      <c r="CV76" s="1324"/>
      <c r="CW76" s="1324"/>
      <c r="CX76" s="1324"/>
      <c r="CY76" s="1324"/>
      <c r="CZ76" s="1324"/>
      <c r="DA76" s="1324"/>
      <c r="DB76" s="1324"/>
      <c r="DC76" s="1324"/>
    </row>
    <row r="77" spans="2:107" x14ac:dyDescent="0.15">
      <c r="B77" s="397"/>
      <c r="G77" s="1319"/>
      <c r="H77" s="1319"/>
      <c r="I77" s="1319"/>
      <c r="J77" s="1319"/>
      <c r="K77" s="1330"/>
      <c r="L77" s="1330"/>
      <c r="M77" s="1330"/>
      <c r="N77" s="1330"/>
      <c r="AN77" s="1323" t="s">
        <v>591</v>
      </c>
      <c r="AO77" s="1323"/>
      <c r="AP77" s="1323"/>
      <c r="AQ77" s="1323"/>
      <c r="AR77" s="1323"/>
      <c r="AS77" s="1323"/>
      <c r="AT77" s="1323"/>
      <c r="AU77" s="1323"/>
      <c r="AV77" s="1323"/>
      <c r="AW77" s="1323"/>
      <c r="AX77" s="1323"/>
      <c r="AY77" s="1323"/>
      <c r="AZ77" s="1323"/>
      <c r="BA77" s="1323"/>
      <c r="BB77" s="1326" t="s">
        <v>589</v>
      </c>
      <c r="BC77" s="1326"/>
      <c r="BD77" s="1326"/>
      <c r="BE77" s="1326"/>
      <c r="BF77" s="1326"/>
      <c r="BG77" s="1326"/>
      <c r="BH77" s="1326"/>
      <c r="BI77" s="1326"/>
      <c r="BJ77" s="1326"/>
      <c r="BK77" s="1326"/>
      <c r="BL77" s="1326"/>
      <c r="BM77" s="1326"/>
      <c r="BN77" s="1326"/>
      <c r="BO77" s="1326"/>
      <c r="BP77" s="1324">
        <v>0</v>
      </c>
      <c r="BQ77" s="1324"/>
      <c r="BR77" s="1324"/>
      <c r="BS77" s="1324"/>
      <c r="BT77" s="1324"/>
      <c r="BU77" s="1324"/>
      <c r="BV77" s="1324"/>
      <c r="BW77" s="1324"/>
      <c r="BX77" s="1324">
        <v>0</v>
      </c>
      <c r="BY77" s="1324"/>
      <c r="BZ77" s="1324"/>
      <c r="CA77" s="1324"/>
      <c r="CB77" s="1324"/>
      <c r="CC77" s="1324"/>
      <c r="CD77" s="1324"/>
      <c r="CE77" s="1324"/>
      <c r="CF77" s="1324">
        <v>0</v>
      </c>
      <c r="CG77" s="1324"/>
      <c r="CH77" s="1324"/>
      <c r="CI77" s="1324"/>
      <c r="CJ77" s="1324"/>
      <c r="CK77" s="1324"/>
      <c r="CL77" s="1324"/>
      <c r="CM77" s="1324"/>
      <c r="CN77" s="1324">
        <v>0</v>
      </c>
      <c r="CO77" s="1324"/>
      <c r="CP77" s="1324"/>
      <c r="CQ77" s="1324"/>
      <c r="CR77" s="1324"/>
      <c r="CS77" s="1324"/>
      <c r="CT77" s="1324"/>
      <c r="CU77" s="1324"/>
      <c r="CV77" s="1324">
        <v>0</v>
      </c>
      <c r="CW77" s="1324"/>
      <c r="CX77" s="1324"/>
      <c r="CY77" s="1324"/>
      <c r="CZ77" s="1324"/>
      <c r="DA77" s="1324"/>
      <c r="DB77" s="1324"/>
      <c r="DC77" s="1324"/>
    </row>
    <row r="78" spans="2:107" x14ac:dyDescent="0.15">
      <c r="B78" s="397"/>
      <c r="G78" s="1319"/>
      <c r="H78" s="1319"/>
      <c r="I78" s="1319"/>
      <c r="J78" s="1319"/>
      <c r="K78" s="1330"/>
      <c r="L78" s="1330"/>
      <c r="M78" s="1330"/>
      <c r="N78" s="1330"/>
      <c r="AN78" s="1323"/>
      <c r="AO78" s="1323"/>
      <c r="AP78" s="1323"/>
      <c r="AQ78" s="1323"/>
      <c r="AR78" s="1323"/>
      <c r="AS78" s="1323"/>
      <c r="AT78" s="1323"/>
      <c r="AU78" s="1323"/>
      <c r="AV78" s="1323"/>
      <c r="AW78" s="1323"/>
      <c r="AX78" s="1323"/>
      <c r="AY78" s="1323"/>
      <c r="AZ78" s="1323"/>
      <c r="BA78" s="1323"/>
      <c r="BB78" s="1326"/>
      <c r="BC78" s="1326"/>
      <c r="BD78" s="1326"/>
      <c r="BE78" s="1326"/>
      <c r="BF78" s="1326"/>
      <c r="BG78" s="1326"/>
      <c r="BH78" s="1326"/>
      <c r="BI78" s="1326"/>
      <c r="BJ78" s="1326"/>
      <c r="BK78" s="1326"/>
      <c r="BL78" s="1326"/>
      <c r="BM78" s="1326"/>
      <c r="BN78" s="1326"/>
      <c r="BO78" s="1326"/>
      <c r="BP78" s="1324"/>
      <c r="BQ78" s="1324"/>
      <c r="BR78" s="1324"/>
      <c r="BS78" s="1324"/>
      <c r="BT78" s="1324"/>
      <c r="BU78" s="1324"/>
      <c r="BV78" s="1324"/>
      <c r="BW78" s="1324"/>
      <c r="BX78" s="1324"/>
      <c r="BY78" s="1324"/>
      <c r="BZ78" s="1324"/>
      <c r="CA78" s="1324"/>
      <c r="CB78" s="1324"/>
      <c r="CC78" s="1324"/>
      <c r="CD78" s="1324"/>
      <c r="CE78" s="1324"/>
      <c r="CF78" s="1324"/>
      <c r="CG78" s="1324"/>
      <c r="CH78" s="1324"/>
      <c r="CI78" s="1324"/>
      <c r="CJ78" s="1324"/>
      <c r="CK78" s="1324"/>
      <c r="CL78" s="1324"/>
      <c r="CM78" s="1324"/>
      <c r="CN78" s="1324"/>
      <c r="CO78" s="1324"/>
      <c r="CP78" s="1324"/>
      <c r="CQ78" s="1324"/>
      <c r="CR78" s="1324"/>
      <c r="CS78" s="1324"/>
      <c r="CT78" s="1324"/>
      <c r="CU78" s="1324"/>
      <c r="CV78" s="1324"/>
      <c r="CW78" s="1324"/>
      <c r="CX78" s="1324"/>
      <c r="CY78" s="1324"/>
      <c r="CZ78" s="1324"/>
      <c r="DA78" s="1324"/>
      <c r="DB78" s="1324"/>
      <c r="DC78" s="1324"/>
    </row>
    <row r="79" spans="2:107" x14ac:dyDescent="0.15">
      <c r="B79" s="397"/>
      <c r="G79" s="1319"/>
      <c r="H79" s="1319"/>
      <c r="I79" s="1328"/>
      <c r="J79" s="1328"/>
      <c r="K79" s="1331"/>
      <c r="L79" s="1331"/>
      <c r="M79" s="1331"/>
      <c r="N79" s="1331"/>
      <c r="AN79" s="1323"/>
      <c r="AO79" s="1323"/>
      <c r="AP79" s="1323"/>
      <c r="AQ79" s="1323"/>
      <c r="AR79" s="1323"/>
      <c r="AS79" s="1323"/>
      <c r="AT79" s="1323"/>
      <c r="AU79" s="1323"/>
      <c r="AV79" s="1323"/>
      <c r="AW79" s="1323"/>
      <c r="AX79" s="1323"/>
      <c r="AY79" s="1323"/>
      <c r="AZ79" s="1323"/>
      <c r="BA79" s="1323"/>
      <c r="BB79" s="1326" t="s">
        <v>593</v>
      </c>
      <c r="BC79" s="1326"/>
      <c r="BD79" s="1326"/>
      <c r="BE79" s="1326"/>
      <c r="BF79" s="1326"/>
      <c r="BG79" s="1326"/>
      <c r="BH79" s="1326"/>
      <c r="BI79" s="1326"/>
      <c r="BJ79" s="1326"/>
      <c r="BK79" s="1326"/>
      <c r="BL79" s="1326"/>
      <c r="BM79" s="1326"/>
      <c r="BN79" s="1326"/>
      <c r="BO79" s="1326"/>
      <c r="BP79" s="1324">
        <v>8.5</v>
      </c>
      <c r="BQ79" s="1324"/>
      <c r="BR79" s="1324"/>
      <c r="BS79" s="1324"/>
      <c r="BT79" s="1324"/>
      <c r="BU79" s="1324"/>
      <c r="BV79" s="1324"/>
      <c r="BW79" s="1324"/>
      <c r="BX79" s="1324">
        <v>8.5</v>
      </c>
      <c r="BY79" s="1324"/>
      <c r="BZ79" s="1324"/>
      <c r="CA79" s="1324"/>
      <c r="CB79" s="1324"/>
      <c r="CC79" s="1324"/>
      <c r="CD79" s="1324"/>
      <c r="CE79" s="1324"/>
      <c r="CF79" s="1324">
        <v>8.6</v>
      </c>
      <c r="CG79" s="1324"/>
      <c r="CH79" s="1324"/>
      <c r="CI79" s="1324"/>
      <c r="CJ79" s="1324"/>
      <c r="CK79" s="1324"/>
      <c r="CL79" s="1324"/>
      <c r="CM79" s="1324"/>
      <c r="CN79" s="1324">
        <v>8.6</v>
      </c>
      <c r="CO79" s="1324"/>
      <c r="CP79" s="1324"/>
      <c r="CQ79" s="1324"/>
      <c r="CR79" s="1324"/>
      <c r="CS79" s="1324"/>
      <c r="CT79" s="1324"/>
      <c r="CU79" s="1324"/>
      <c r="CV79" s="1324">
        <v>8.9</v>
      </c>
      <c r="CW79" s="1324"/>
      <c r="CX79" s="1324"/>
      <c r="CY79" s="1324"/>
      <c r="CZ79" s="1324"/>
      <c r="DA79" s="1324"/>
      <c r="DB79" s="1324"/>
      <c r="DC79" s="1324"/>
    </row>
    <row r="80" spans="2:107" x14ac:dyDescent="0.15">
      <c r="B80" s="397"/>
      <c r="G80" s="1319"/>
      <c r="H80" s="1319"/>
      <c r="I80" s="1328"/>
      <c r="J80" s="1328"/>
      <c r="K80" s="1331"/>
      <c r="L80" s="1331"/>
      <c r="M80" s="1331"/>
      <c r="N80" s="1331"/>
      <c r="AN80" s="1323"/>
      <c r="AO80" s="1323"/>
      <c r="AP80" s="1323"/>
      <c r="AQ80" s="1323"/>
      <c r="AR80" s="1323"/>
      <c r="AS80" s="1323"/>
      <c r="AT80" s="1323"/>
      <c r="AU80" s="1323"/>
      <c r="AV80" s="1323"/>
      <c r="AW80" s="1323"/>
      <c r="AX80" s="1323"/>
      <c r="AY80" s="1323"/>
      <c r="AZ80" s="1323"/>
      <c r="BA80" s="1323"/>
      <c r="BB80" s="1326"/>
      <c r="BC80" s="1326"/>
      <c r="BD80" s="1326"/>
      <c r="BE80" s="1326"/>
      <c r="BF80" s="1326"/>
      <c r="BG80" s="1326"/>
      <c r="BH80" s="1326"/>
      <c r="BI80" s="1326"/>
      <c r="BJ80" s="1326"/>
      <c r="BK80" s="1326"/>
      <c r="BL80" s="1326"/>
      <c r="BM80" s="1326"/>
      <c r="BN80" s="1326"/>
      <c r="BO80" s="1326"/>
      <c r="BP80" s="1324"/>
      <c r="BQ80" s="1324"/>
      <c r="BR80" s="1324"/>
      <c r="BS80" s="1324"/>
      <c r="BT80" s="1324"/>
      <c r="BU80" s="1324"/>
      <c r="BV80" s="1324"/>
      <c r="BW80" s="1324"/>
      <c r="BX80" s="1324"/>
      <c r="BY80" s="1324"/>
      <c r="BZ80" s="1324"/>
      <c r="CA80" s="1324"/>
      <c r="CB80" s="1324"/>
      <c r="CC80" s="1324"/>
      <c r="CD80" s="1324"/>
      <c r="CE80" s="1324"/>
      <c r="CF80" s="1324"/>
      <c r="CG80" s="1324"/>
      <c r="CH80" s="1324"/>
      <c r="CI80" s="1324"/>
      <c r="CJ80" s="1324"/>
      <c r="CK80" s="1324"/>
      <c r="CL80" s="1324"/>
      <c r="CM80" s="1324"/>
      <c r="CN80" s="1324"/>
      <c r="CO80" s="1324"/>
      <c r="CP80" s="1324"/>
      <c r="CQ80" s="1324"/>
      <c r="CR80" s="1324"/>
      <c r="CS80" s="1324"/>
      <c r="CT80" s="1324"/>
      <c r="CU80" s="1324"/>
      <c r="CV80" s="1324"/>
      <c r="CW80" s="1324"/>
      <c r="CX80" s="1324"/>
      <c r="CY80" s="1324"/>
      <c r="CZ80" s="1324"/>
      <c r="DA80" s="1324"/>
      <c r="DB80" s="1324"/>
      <c r="DC80" s="1324"/>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fN/AkLxpIYnyY5SysbZ7ZRlU/ObGU6Gbo7IXX3BQ79enxOcB7U8+29dKtHOAxWhgFgS9LTTbslNbgp8EVmEOEg==" saltValue="ZMFZO/rnooEAHFdp2wEj/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9ABF2B-3F9A-4BAC-BF37-F8D9A0B8349A}">
  <sheetPr>
    <pageSetUpPr fitToPage="1"/>
  </sheetPr>
  <dimension ref="A1:DR125"/>
  <sheetViews>
    <sheetView showGridLines="0" topLeftCell="A87" zoomScale="85" zoomScaleNormal="85" zoomScaleSheetLayoutView="70" workbookViewId="0">
      <selection activeCell="AF112" sqref="AF112"/>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496</v>
      </c>
    </row>
  </sheetData>
  <sheetProtection algorithmName="SHA-512" hashValue="AGEasQQF5Q+IKG5bol/0zw99sOlDUqfOLFfuZL2iAL6EbdHGYpPK2CsrGRoKcNT4uFYKmLdbLIt61xND29mLmA==" saltValue="Eklga/1FLBal/Wx26uUj6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7BFCF-06A4-49FA-9991-09DF43407817}">
  <sheetPr>
    <pageSetUpPr fitToPage="1"/>
  </sheetPr>
  <dimension ref="A1:DR125"/>
  <sheetViews>
    <sheetView showGridLines="0" tabSelected="1" topLeftCell="A95" zoomScale="70" zoomScaleNormal="70" zoomScaleSheetLayoutView="55" workbookViewId="0">
      <selection activeCell="AF112" sqref="AF112"/>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496</v>
      </c>
    </row>
  </sheetData>
  <sheetProtection algorithmName="SHA-512" hashValue="7yCVMrNeDI2BDHnrZpTpFtA4PNFzWAftI+YRnuEzOoE556Za/Do4yb3C/ZxqkCEoaf+DU/6mDU9whEzEc7u9Xw==" saltValue="dQ7tC+9uKvetRP1TInPft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546</v>
      </c>
      <c r="G2" s="157"/>
      <c r="H2" s="158"/>
    </row>
    <row r="3" spans="1:8" x14ac:dyDescent="0.15">
      <c r="A3" s="154" t="s">
        <v>539</v>
      </c>
      <c r="B3" s="159"/>
      <c r="C3" s="160"/>
      <c r="D3" s="161">
        <v>336467</v>
      </c>
      <c r="E3" s="162"/>
      <c r="F3" s="163">
        <v>168868</v>
      </c>
      <c r="G3" s="164"/>
      <c r="H3" s="165"/>
    </row>
    <row r="4" spans="1:8" x14ac:dyDescent="0.15">
      <c r="A4" s="166"/>
      <c r="B4" s="167"/>
      <c r="C4" s="168"/>
      <c r="D4" s="169">
        <v>41029</v>
      </c>
      <c r="E4" s="170"/>
      <c r="F4" s="171">
        <v>79360</v>
      </c>
      <c r="G4" s="172"/>
      <c r="H4" s="173"/>
    </row>
    <row r="5" spans="1:8" x14ac:dyDescent="0.15">
      <c r="A5" s="154" t="s">
        <v>541</v>
      </c>
      <c r="B5" s="159"/>
      <c r="C5" s="160"/>
      <c r="D5" s="161">
        <v>1293594</v>
      </c>
      <c r="E5" s="162"/>
      <c r="F5" s="163">
        <v>202870</v>
      </c>
      <c r="G5" s="164"/>
      <c r="H5" s="165"/>
    </row>
    <row r="6" spans="1:8" x14ac:dyDescent="0.15">
      <c r="A6" s="166"/>
      <c r="B6" s="167"/>
      <c r="C6" s="168"/>
      <c r="D6" s="169">
        <v>111623</v>
      </c>
      <c r="E6" s="170"/>
      <c r="F6" s="171">
        <v>79735</v>
      </c>
      <c r="G6" s="172"/>
      <c r="H6" s="173"/>
    </row>
    <row r="7" spans="1:8" x14ac:dyDescent="0.15">
      <c r="A7" s="154" t="s">
        <v>542</v>
      </c>
      <c r="B7" s="159"/>
      <c r="C7" s="160"/>
      <c r="D7" s="161">
        <v>210624</v>
      </c>
      <c r="E7" s="162"/>
      <c r="F7" s="163">
        <v>167497</v>
      </c>
      <c r="G7" s="164"/>
      <c r="H7" s="165"/>
    </row>
    <row r="8" spans="1:8" x14ac:dyDescent="0.15">
      <c r="A8" s="166"/>
      <c r="B8" s="167"/>
      <c r="C8" s="168"/>
      <c r="D8" s="169">
        <v>47177</v>
      </c>
      <c r="E8" s="170"/>
      <c r="F8" s="171">
        <v>82571</v>
      </c>
      <c r="G8" s="172"/>
      <c r="H8" s="173"/>
    </row>
    <row r="9" spans="1:8" x14ac:dyDescent="0.15">
      <c r="A9" s="154" t="s">
        <v>543</v>
      </c>
      <c r="B9" s="159"/>
      <c r="C9" s="160"/>
      <c r="D9" s="161">
        <v>261800</v>
      </c>
      <c r="E9" s="162"/>
      <c r="F9" s="163">
        <v>190274</v>
      </c>
      <c r="G9" s="164"/>
      <c r="H9" s="165"/>
    </row>
    <row r="10" spans="1:8" x14ac:dyDescent="0.15">
      <c r="A10" s="166"/>
      <c r="B10" s="167"/>
      <c r="C10" s="168"/>
      <c r="D10" s="169">
        <v>74204</v>
      </c>
      <c r="E10" s="170"/>
      <c r="F10" s="171">
        <v>88584</v>
      </c>
      <c r="G10" s="172"/>
      <c r="H10" s="173"/>
    </row>
    <row r="11" spans="1:8" x14ac:dyDescent="0.15">
      <c r="A11" s="154" t="s">
        <v>544</v>
      </c>
      <c r="B11" s="159"/>
      <c r="C11" s="160"/>
      <c r="D11" s="161">
        <v>507331</v>
      </c>
      <c r="E11" s="162"/>
      <c r="F11" s="163">
        <v>200194</v>
      </c>
      <c r="G11" s="164"/>
      <c r="H11" s="165"/>
    </row>
    <row r="12" spans="1:8" x14ac:dyDescent="0.15">
      <c r="A12" s="166"/>
      <c r="B12" s="167"/>
      <c r="C12" s="174"/>
      <c r="D12" s="169">
        <v>113471</v>
      </c>
      <c r="E12" s="170"/>
      <c r="F12" s="171">
        <v>106422</v>
      </c>
      <c r="G12" s="172"/>
      <c r="H12" s="173"/>
    </row>
    <row r="13" spans="1:8" x14ac:dyDescent="0.15">
      <c r="A13" s="154"/>
      <c r="B13" s="159"/>
      <c r="C13" s="175"/>
      <c r="D13" s="176">
        <v>521963</v>
      </c>
      <c r="E13" s="177"/>
      <c r="F13" s="178">
        <v>185941</v>
      </c>
      <c r="G13" s="179"/>
      <c r="H13" s="165"/>
    </row>
    <row r="14" spans="1:8" x14ac:dyDescent="0.15">
      <c r="A14" s="166"/>
      <c r="B14" s="167"/>
      <c r="C14" s="168"/>
      <c r="D14" s="169">
        <v>77501</v>
      </c>
      <c r="E14" s="170"/>
      <c r="F14" s="171">
        <v>87334</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2.2599999999999998</v>
      </c>
      <c r="C19" s="180">
        <f>ROUND(VALUE(SUBSTITUTE(実質収支比率等に係る経年分析!G$48,"▲","-")),2)</f>
        <v>1.72</v>
      </c>
      <c r="D19" s="180">
        <f>ROUND(VALUE(SUBSTITUTE(実質収支比率等に係る経年分析!H$48,"▲","-")),2)</f>
        <v>2.5299999999999998</v>
      </c>
      <c r="E19" s="180">
        <f>ROUND(VALUE(SUBSTITUTE(実質収支比率等に係る経年分析!I$48,"▲","-")),2)</f>
        <v>3.62</v>
      </c>
      <c r="F19" s="180">
        <f>ROUND(VALUE(SUBSTITUTE(実質収支比率等に係る経年分析!J$48,"▲","-")),2)</f>
        <v>3.65</v>
      </c>
    </row>
    <row r="20" spans="1:11" x14ac:dyDescent="0.15">
      <c r="A20" s="180" t="s">
        <v>54</v>
      </c>
      <c r="B20" s="180">
        <f>ROUND(VALUE(SUBSTITUTE(実質収支比率等に係る経年分析!F$47,"▲","-")),2)</f>
        <v>27.39</v>
      </c>
      <c r="C20" s="180">
        <f>ROUND(VALUE(SUBSTITUTE(実質収支比率等に係る経年分析!G$47,"▲","-")),2)</f>
        <v>28.31</v>
      </c>
      <c r="D20" s="180">
        <f>ROUND(VALUE(SUBSTITUTE(実質収支比率等に係る経年分析!H$47,"▲","-")),2)</f>
        <v>27.18</v>
      </c>
      <c r="E20" s="180">
        <f>ROUND(VALUE(SUBSTITUTE(実質収支比率等に係る経年分析!I$47,"▲","-")),2)</f>
        <v>27.38</v>
      </c>
      <c r="F20" s="180">
        <f>ROUND(VALUE(SUBSTITUTE(実質収支比率等に係る経年分析!J$47,"▲","-")),2)</f>
        <v>25.95</v>
      </c>
    </row>
    <row r="21" spans="1:11" x14ac:dyDescent="0.15">
      <c r="A21" s="180" t="s">
        <v>55</v>
      </c>
      <c r="B21" s="180">
        <f>IF(ISNUMBER(VALUE(SUBSTITUTE(実質収支比率等に係る経年分析!F$49,"▲","-"))),ROUND(VALUE(SUBSTITUTE(実質収支比率等に係る経年分析!F$49,"▲","-")),2),NA())</f>
        <v>-0.38</v>
      </c>
      <c r="C21" s="180">
        <f>IF(ISNUMBER(VALUE(SUBSTITUTE(実質収支比率等に係る経年分析!G$49,"▲","-"))),ROUND(VALUE(SUBSTITUTE(実質収支比率等に係る経年分析!G$49,"▲","-")),2),NA())</f>
        <v>-0.56000000000000005</v>
      </c>
      <c r="D21" s="180">
        <f>IF(ISNUMBER(VALUE(SUBSTITUTE(実質収支比率等に係る経年分析!H$49,"▲","-"))),ROUND(VALUE(SUBSTITUTE(実質収支比率等に係る経年分析!H$49,"▲","-")),2),NA())</f>
        <v>-1.4</v>
      </c>
      <c r="E21" s="180">
        <f>IF(ISNUMBER(VALUE(SUBSTITUTE(実質収支比率等に係る経年分析!I$49,"▲","-"))),ROUND(VALUE(SUBSTITUTE(実質収支比率等に係る経年分析!I$49,"▲","-")),2),NA())</f>
        <v>1.0900000000000001</v>
      </c>
      <c r="F21" s="180">
        <f>IF(ISNUMBER(VALUE(SUBSTITUTE(実質収支比率等に係る経年分析!J$49,"▲","-"))),ROUND(VALUE(SUBSTITUTE(実質収支比率等に係る経年分析!J$49,"▲","-")),2),NA())</f>
        <v>0.24</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介護サービス事業勘定特別会計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個別排水処理事業特別会計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簡易水道事業特別会計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0.16</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0.19</v>
      </c>
    </row>
    <row r="34" spans="1:16" x14ac:dyDescent="0.15">
      <c r="A34" s="181" t="str">
        <f>IF(連結実質赤字比率に係る赤字・黒字の構成分析!C$36="",NA(),連結実質赤字比率に係る赤字・黒字の構成分析!C$36)</f>
        <v>下水道事業特別会計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0.12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0.15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0.05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0.03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0.25</v>
      </c>
    </row>
    <row r="35" spans="1:16" x14ac:dyDescent="0.15">
      <c r="A35" s="181" t="str">
        <f>IF(連結実質赤字比率に係る赤字・黒字の構成分析!C$35="",NA(),連結実質赤字比率に係る赤字・黒字の構成分析!C$35)</f>
        <v>介護保険事業勘定特別会計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0.56000000000000005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0.66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0.53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0.62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1.1000000000000001</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2.25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1.71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2.5299999999999998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3.62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3.65</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1130</v>
      </c>
      <c r="E42" s="182"/>
      <c r="F42" s="182"/>
      <c r="G42" s="182">
        <f>'実質公債費比率（分子）の構造'!L$52</f>
        <v>1133</v>
      </c>
      <c r="H42" s="182"/>
      <c r="I42" s="182"/>
      <c r="J42" s="182">
        <f>'実質公債費比率（分子）の構造'!M$52</f>
        <v>1088</v>
      </c>
      <c r="K42" s="182"/>
      <c r="L42" s="182"/>
      <c r="M42" s="182">
        <f>'実質公債費比率（分子）の構造'!N$52</f>
        <v>1134</v>
      </c>
      <c r="N42" s="182"/>
      <c r="O42" s="182"/>
      <c r="P42" s="182">
        <f>'実質公債費比率（分子）の構造'!O$52</f>
        <v>1359</v>
      </c>
    </row>
    <row r="43" spans="1:16" x14ac:dyDescent="0.15">
      <c r="A43" s="182" t="s">
        <v>63</v>
      </c>
      <c r="B43" s="182">
        <f>'実質公債費比率（分子）の構造'!K$51</f>
        <v>1</v>
      </c>
      <c r="C43" s="182"/>
      <c r="D43" s="182"/>
      <c r="E43" s="182">
        <f>'実質公債費比率（分子）の構造'!L$51</f>
        <v>5</v>
      </c>
      <c r="F43" s="182"/>
      <c r="G43" s="182"/>
      <c r="H43" s="182">
        <f>'実質公債費比率（分子）の構造'!M$51</f>
        <v>0</v>
      </c>
      <c r="I43" s="182"/>
      <c r="J43" s="182"/>
      <c r="K43" s="182">
        <f>'実質公債費比率（分子）の構造'!N$51</f>
        <v>1</v>
      </c>
      <c r="L43" s="182"/>
      <c r="M43" s="182"/>
      <c r="N43" s="182">
        <f>'実質公債費比率（分子）の構造'!O$51</f>
        <v>0</v>
      </c>
      <c r="O43" s="182"/>
      <c r="P43" s="182"/>
    </row>
    <row r="44" spans="1:16" x14ac:dyDescent="0.15">
      <c r="A44" s="182" t="s">
        <v>64</v>
      </c>
      <c r="B44" s="182">
        <f>'実質公債費比率（分子）の構造'!K$50</f>
        <v>41</v>
      </c>
      <c r="C44" s="182"/>
      <c r="D44" s="182"/>
      <c r="E44" s="182">
        <f>'実質公債費比率（分子）の構造'!L$50</f>
        <v>20</v>
      </c>
      <c r="F44" s="182"/>
      <c r="G44" s="182"/>
      <c r="H44" s="182">
        <f>'実質公債費比率（分子）の構造'!M$50</f>
        <v>19</v>
      </c>
      <c r="I44" s="182"/>
      <c r="J44" s="182"/>
      <c r="K44" s="182">
        <f>'実質公債費比率（分子）の構造'!N$50</f>
        <v>18</v>
      </c>
      <c r="L44" s="182"/>
      <c r="M44" s="182"/>
      <c r="N44" s="182">
        <f>'実質公債費比率（分子）の構造'!O$50</f>
        <v>16</v>
      </c>
      <c r="O44" s="182"/>
      <c r="P44" s="182"/>
    </row>
    <row r="45" spans="1:16" x14ac:dyDescent="0.15">
      <c r="A45" s="182" t="s">
        <v>65</v>
      </c>
      <c r="B45" s="182">
        <f>'実質公債費比率（分子）の構造'!K$49</f>
        <v>4</v>
      </c>
      <c r="C45" s="182"/>
      <c r="D45" s="182"/>
      <c r="E45" s="182">
        <f>'実質公債費比率（分子）の構造'!L$49</f>
        <v>24</v>
      </c>
      <c r="F45" s="182"/>
      <c r="G45" s="182"/>
      <c r="H45" s="182">
        <f>'実質公債費比率（分子）の構造'!M$49</f>
        <v>24</v>
      </c>
      <c r="I45" s="182"/>
      <c r="J45" s="182"/>
      <c r="K45" s="182">
        <f>'実質公債費比率（分子）の構造'!N$49</f>
        <v>24</v>
      </c>
      <c r="L45" s="182"/>
      <c r="M45" s="182"/>
      <c r="N45" s="182">
        <f>'実質公債費比率（分子）の構造'!O$49</f>
        <v>24</v>
      </c>
      <c r="O45" s="182"/>
      <c r="P45" s="182"/>
    </row>
    <row r="46" spans="1:16" x14ac:dyDescent="0.15">
      <c r="A46" s="182" t="s">
        <v>66</v>
      </c>
      <c r="B46" s="182">
        <f>'実質公債費比率（分子）の構造'!K$48</f>
        <v>236</v>
      </c>
      <c r="C46" s="182"/>
      <c r="D46" s="182"/>
      <c r="E46" s="182">
        <f>'実質公債費比率（分子）の構造'!L$48</f>
        <v>217</v>
      </c>
      <c r="F46" s="182"/>
      <c r="G46" s="182"/>
      <c r="H46" s="182">
        <f>'実質公債費比率（分子）の構造'!M$48</f>
        <v>208</v>
      </c>
      <c r="I46" s="182"/>
      <c r="J46" s="182"/>
      <c r="K46" s="182">
        <f>'実質公債費比率（分子）の構造'!N$48</f>
        <v>174</v>
      </c>
      <c r="L46" s="182"/>
      <c r="M46" s="182"/>
      <c r="N46" s="182">
        <f>'実質公債費比率（分子）の構造'!O$48</f>
        <v>205</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1283</v>
      </c>
      <c r="C49" s="182"/>
      <c r="D49" s="182"/>
      <c r="E49" s="182">
        <f>'実質公債費比率（分子）の構造'!L$45</f>
        <v>1273</v>
      </c>
      <c r="F49" s="182"/>
      <c r="G49" s="182"/>
      <c r="H49" s="182">
        <f>'実質公債費比率（分子）の構造'!M$45</f>
        <v>1279</v>
      </c>
      <c r="I49" s="182"/>
      <c r="J49" s="182"/>
      <c r="K49" s="182">
        <f>'実質公債費比率（分子）の構造'!N$45</f>
        <v>1279</v>
      </c>
      <c r="L49" s="182"/>
      <c r="M49" s="182"/>
      <c r="N49" s="182">
        <f>'実質公債費比率（分子）の構造'!O$45</f>
        <v>1530</v>
      </c>
      <c r="O49" s="182"/>
      <c r="P49" s="182"/>
    </row>
    <row r="50" spans="1:16" x14ac:dyDescent="0.15">
      <c r="A50" s="182" t="s">
        <v>70</v>
      </c>
      <c r="B50" s="182" t="e">
        <f>NA()</f>
        <v>#N/A</v>
      </c>
      <c r="C50" s="182">
        <f>IF(ISNUMBER('実質公債費比率（分子）の構造'!K$53),'実質公債費比率（分子）の構造'!K$53,NA())</f>
        <v>435</v>
      </c>
      <c r="D50" s="182" t="e">
        <f>NA()</f>
        <v>#N/A</v>
      </c>
      <c r="E50" s="182" t="e">
        <f>NA()</f>
        <v>#N/A</v>
      </c>
      <c r="F50" s="182">
        <f>IF(ISNUMBER('実質公債費比率（分子）の構造'!L$53),'実質公債費比率（分子）の構造'!L$53,NA())</f>
        <v>406</v>
      </c>
      <c r="G50" s="182" t="e">
        <f>NA()</f>
        <v>#N/A</v>
      </c>
      <c r="H50" s="182" t="e">
        <f>NA()</f>
        <v>#N/A</v>
      </c>
      <c r="I50" s="182">
        <f>IF(ISNUMBER('実質公債費比率（分子）の構造'!M$53),'実質公債費比率（分子）の構造'!M$53,NA())</f>
        <v>442</v>
      </c>
      <c r="J50" s="182" t="e">
        <f>NA()</f>
        <v>#N/A</v>
      </c>
      <c r="K50" s="182" t="e">
        <f>NA()</f>
        <v>#N/A</v>
      </c>
      <c r="L50" s="182">
        <f>IF(ISNUMBER('実質公債費比率（分子）の構造'!N$53),'実質公債費比率（分子）の構造'!N$53,NA())</f>
        <v>362</v>
      </c>
      <c r="M50" s="182" t="e">
        <f>NA()</f>
        <v>#N/A</v>
      </c>
      <c r="N50" s="182" t="e">
        <f>NA()</f>
        <v>#N/A</v>
      </c>
      <c r="O50" s="182">
        <f>IF(ISNUMBER('実質公債費比率（分子）の構造'!O$53),'実質公債費比率（分子）の構造'!O$53,NA())</f>
        <v>416</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11300</v>
      </c>
      <c r="E56" s="181"/>
      <c r="F56" s="181"/>
      <c r="G56" s="181">
        <f>'将来負担比率（分子）の構造'!J$52</f>
        <v>11724</v>
      </c>
      <c r="H56" s="181"/>
      <c r="I56" s="181"/>
      <c r="J56" s="181">
        <f>'将来負担比率（分子）の構造'!K$52</f>
        <v>11431</v>
      </c>
      <c r="K56" s="181"/>
      <c r="L56" s="181"/>
      <c r="M56" s="181">
        <f>'将来負担比率（分子）の構造'!L$52</f>
        <v>11172</v>
      </c>
      <c r="N56" s="181"/>
      <c r="O56" s="181"/>
      <c r="P56" s="181">
        <f>'将来負担比率（分子）の構造'!M$52</f>
        <v>11744</v>
      </c>
    </row>
    <row r="57" spans="1:16" x14ac:dyDescent="0.15">
      <c r="A57" s="181" t="s">
        <v>41</v>
      </c>
      <c r="B57" s="181"/>
      <c r="C57" s="181"/>
      <c r="D57" s="181">
        <f>'将来負担比率（分子）の構造'!I$51</f>
        <v>790</v>
      </c>
      <c r="E57" s="181"/>
      <c r="F57" s="181"/>
      <c r="G57" s="181">
        <f>'将来負担比率（分子）の構造'!J$51</f>
        <v>2536</v>
      </c>
      <c r="H57" s="181"/>
      <c r="I57" s="181"/>
      <c r="J57" s="181">
        <f>'将来負担比率（分子）の構造'!K$51</f>
        <v>2414</v>
      </c>
      <c r="K57" s="181"/>
      <c r="L57" s="181"/>
      <c r="M57" s="181">
        <f>'将来負担比率（分子）の構造'!L$51</f>
        <v>2354</v>
      </c>
      <c r="N57" s="181"/>
      <c r="O57" s="181"/>
      <c r="P57" s="181">
        <f>'将来負担比率（分子）の構造'!M$51</f>
        <v>2161</v>
      </c>
    </row>
    <row r="58" spans="1:16" x14ac:dyDescent="0.15">
      <c r="A58" s="181" t="s">
        <v>40</v>
      </c>
      <c r="B58" s="181"/>
      <c r="C58" s="181"/>
      <c r="D58" s="181">
        <f>'将来負担比率（分子）の構造'!I$50</f>
        <v>4310</v>
      </c>
      <c r="E58" s="181"/>
      <c r="F58" s="181"/>
      <c r="G58" s="181">
        <f>'将来負担比率（分子）の構造'!J$50</f>
        <v>4391</v>
      </c>
      <c r="H58" s="181"/>
      <c r="I58" s="181"/>
      <c r="J58" s="181">
        <f>'将来負担比率（分子）の構造'!K$50</f>
        <v>4262</v>
      </c>
      <c r="K58" s="181"/>
      <c r="L58" s="181"/>
      <c r="M58" s="181">
        <f>'将来負担比率（分子）の構造'!L$50</f>
        <v>4127</v>
      </c>
      <c r="N58" s="181"/>
      <c r="O58" s="181"/>
      <c r="P58" s="181">
        <f>'将来負担比率（分子）の構造'!M$50</f>
        <v>4136</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1160</v>
      </c>
      <c r="C62" s="181"/>
      <c r="D62" s="181"/>
      <c r="E62" s="181">
        <f>'将来負担比率（分子）の構造'!J$45</f>
        <v>1146</v>
      </c>
      <c r="F62" s="181"/>
      <c r="G62" s="181"/>
      <c r="H62" s="181">
        <f>'将来負担比率（分子）の構造'!K$45</f>
        <v>1111</v>
      </c>
      <c r="I62" s="181"/>
      <c r="J62" s="181"/>
      <c r="K62" s="181">
        <f>'将来負担比率（分子）の構造'!L$45</f>
        <v>1033</v>
      </c>
      <c r="L62" s="181"/>
      <c r="M62" s="181"/>
      <c r="N62" s="181">
        <f>'将来負担比率（分子）の構造'!M$45</f>
        <v>1057</v>
      </c>
      <c r="O62" s="181"/>
      <c r="P62" s="181"/>
    </row>
    <row r="63" spans="1:16" x14ac:dyDescent="0.15">
      <c r="A63" s="181" t="s">
        <v>33</v>
      </c>
      <c r="B63" s="181">
        <f>'将来負担比率（分子）の構造'!I$44</f>
        <v>364</v>
      </c>
      <c r="C63" s="181"/>
      <c r="D63" s="181"/>
      <c r="E63" s="181">
        <f>'将来負担比率（分子）の構造'!J$44</f>
        <v>344</v>
      </c>
      <c r="F63" s="181"/>
      <c r="G63" s="181"/>
      <c r="H63" s="181">
        <f>'将来負担比率（分子）の構造'!K$44</f>
        <v>324</v>
      </c>
      <c r="I63" s="181"/>
      <c r="J63" s="181"/>
      <c r="K63" s="181">
        <f>'将来負担比率（分子）の構造'!L$44</f>
        <v>303</v>
      </c>
      <c r="L63" s="181"/>
      <c r="M63" s="181"/>
      <c r="N63" s="181">
        <f>'将来負担比率（分子）の構造'!M$44</f>
        <v>282</v>
      </c>
      <c r="O63" s="181"/>
      <c r="P63" s="181"/>
    </row>
    <row r="64" spans="1:16" x14ac:dyDescent="0.15">
      <c r="A64" s="181" t="s">
        <v>32</v>
      </c>
      <c r="B64" s="181">
        <f>'将来負担比率（分子）の構造'!I$43</f>
        <v>1056</v>
      </c>
      <c r="C64" s="181"/>
      <c r="D64" s="181"/>
      <c r="E64" s="181">
        <f>'将来負担比率（分子）の構造'!J$43</f>
        <v>1049</v>
      </c>
      <c r="F64" s="181"/>
      <c r="G64" s="181"/>
      <c r="H64" s="181">
        <f>'将来負担比率（分子）の構造'!K$43</f>
        <v>995</v>
      </c>
      <c r="I64" s="181"/>
      <c r="J64" s="181"/>
      <c r="K64" s="181">
        <f>'将来負担比率（分子）の構造'!L$43</f>
        <v>871</v>
      </c>
      <c r="L64" s="181"/>
      <c r="M64" s="181"/>
      <c r="N64" s="181">
        <f>'将来負担比率（分子）の構造'!M$43</f>
        <v>819</v>
      </c>
      <c r="O64" s="181"/>
      <c r="P64" s="181"/>
    </row>
    <row r="65" spans="1:16" x14ac:dyDescent="0.15">
      <c r="A65" s="181" t="s">
        <v>31</v>
      </c>
      <c r="B65" s="181">
        <f>'将来負担比率（分子）の構造'!I$42</f>
        <v>87</v>
      </c>
      <c r="C65" s="181"/>
      <c r="D65" s="181"/>
      <c r="E65" s="181">
        <f>'将来負担比率（分子）の構造'!J$42</f>
        <v>72</v>
      </c>
      <c r="F65" s="181"/>
      <c r="G65" s="181"/>
      <c r="H65" s="181">
        <f>'将来負担比率（分子）の構造'!K$42</f>
        <v>57</v>
      </c>
      <c r="I65" s="181"/>
      <c r="J65" s="181"/>
      <c r="K65" s="181">
        <f>'将来負担比率（分子）の構造'!L$42</f>
        <v>40</v>
      </c>
      <c r="L65" s="181"/>
      <c r="M65" s="181"/>
      <c r="N65" s="181">
        <f>'将来負担比率（分子）の構造'!M$42</f>
        <v>26</v>
      </c>
      <c r="O65" s="181"/>
      <c r="P65" s="181"/>
    </row>
    <row r="66" spans="1:16" x14ac:dyDescent="0.15">
      <c r="A66" s="181" t="s">
        <v>30</v>
      </c>
      <c r="B66" s="181">
        <f>'将来負担比率（分子）の構造'!I$41</f>
        <v>11351</v>
      </c>
      <c r="C66" s="181"/>
      <c r="D66" s="181"/>
      <c r="E66" s="181">
        <f>'将来負担比率（分子）の構造'!J$41</f>
        <v>15419</v>
      </c>
      <c r="F66" s="181"/>
      <c r="G66" s="181"/>
      <c r="H66" s="181">
        <f>'将来負担比率（分子）の構造'!K$41</f>
        <v>15154</v>
      </c>
      <c r="I66" s="181"/>
      <c r="J66" s="181"/>
      <c r="K66" s="181">
        <f>'将来負担比率（分子）の構造'!L$41</f>
        <v>15158</v>
      </c>
      <c r="L66" s="181"/>
      <c r="M66" s="181"/>
      <c r="N66" s="181">
        <f>'将来負担比率（分子）の構造'!M$41</f>
        <v>15713</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1314</v>
      </c>
      <c r="C72" s="185">
        <f>基金残高に係る経年分析!G55</f>
        <v>1314</v>
      </c>
      <c r="D72" s="185">
        <f>基金残高に係る経年分析!H55</f>
        <v>1315</v>
      </c>
    </row>
    <row r="73" spans="1:16" x14ac:dyDescent="0.15">
      <c r="A73" s="184" t="s">
        <v>77</v>
      </c>
      <c r="B73" s="185">
        <f>基金残高に係る経年分析!F56</f>
        <v>345</v>
      </c>
      <c r="C73" s="185">
        <f>基金残高に係る経年分析!G56</f>
        <v>357</v>
      </c>
      <c r="D73" s="185">
        <f>基金残高に係る経年分析!H56</f>
        <v>357</v>
      </c>
    </row>
    <row r="74" spans="1:16" x14ac:dyDescent="0.15">
      <c r="A74" s="184" t="s">
        <v>78</v>
      </c>
      <c r="B74" s="185">
        <f>基金残高に係る経年分析!F57</f>
        <v>3687</v>
      </c>
      <c r="C74" s="185">
        <f>基金残高に係る経年分析!G57</f>
        <v>3437</v>
      </c>
      <c r="D74" s="185">
        <f>基金残高に係る経年分析!H57</f>
        <v>3480</v>
      </c>
    </row>
  </sheetData>
  <sheetProtection algorithmName="SHA-512" hashValue="NI1zvaODaxlCMXLeAuZQm3Wp7eoJ3hNASpwnZ/xOzfXtPtcPpkvME2te4RxE5l9iw9nbAISmUGdL0DpY7tQawg==" saltValue="MQS9OpjU4l+1OJMVULlqY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206</v>
      </c>
      <c r="DI1" s="800"/>
      <c r="DJ1" s="800"/>
      <c r="DK1" s="800"/>
      <c r="DL1" s="800"/>
      <c r="DM1" s="800"/>
      <c r="DN1" s="801"/>
      <c r="DO1" s="226"/>
      <c r="DP1" s="799" t="s">
        <v>207</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208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209</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210</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211</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212</v>
      </c>
      <c r="S4" s="742"/>
      <c r="T4" s="742"/>
      <c r="U4" s="742"/>
      <c r="V4" s="742"/>
      <c r="W4" s="742"/>
      <c r="X4" s="742"/>
      <c r="Y4" s="743"/>
      <c r="Z4" s="741" t="s">
        <v>213</v>
      </c>
      <c r="AA4" s="742"/>
      <c r="AB4" s="742"/>
      <c r="AC4" s="743"/>
      <c r="AD4" s="741" t="s">
        <v>214</v>
      </c>
      <c r="AE4" s="742"/>
      <c r="AF4" s="742"/>
      <c r="AG4" s="742"/>
      <c r="AH4" s="742"/>
      <c r="AI4" s="742"/>
      <c r="AJ4" s="742"/>
      <c r="AK4" s="743"/>
      <c r="AL4" s="741" t="s">
        <v>213</v>
      </c>
      <c r="AM4" s="742"/>
      <c r="AN4" s="742"/>
      <c r="AO4" s="743"/>
      <c r="AP4" s="802" t="s">
        <v>215</v>
      </c>
      <c r="AQ4" s="802"/>
      <c r="AR4" s="802"/>
      <c r="AS4" s="802"/>
      <c r="AT4" s="802"/>
      <c r="AU4" s="802"/>
      <c r="AV4" s="802"/>
      <c r="AW4" s="802"/>
      <c r="AX4" s="802"/>
      <c r="AY4" s="802"/>
      <c r="AZ4" s="802"/>
      <c r="BA4" s="802"/>
      <c r="BB4" s="802"/>
      <c r="BC4" s="802"/>
      <c r="BD4" s="802"/>
      <c r="BE4" s="802"/>
      <c r="BF4" s="802"/>
      <c r="BG4" s="802" t="s">
        <v>216</v>
      </c>
      <c r="BH4" s="802"/>
      <c r="BI4" s="802"/>
      <c r="BJ4" s="802"/>
      <c r="BK4" s="802"/>
      <c r="BL4" s="802"/>
      <c r="BM4" s="802"/>
      <c r="BN4" s="802"/>
      <c r="BO4" s="802" t="s">
        <v>213</v>
      </c>
      <c r="BP4" s="802"/>
      <c r="BQ4" s="802"/>
      <c r="BR4" s="802"/>
      <c r="BS4" s="802" t="s">
        <v>217</v>
      </c>
      <c r="BT4" s="802"/>
      <c r="BU4" s="802"/>
      <c r="BV4" s="802"/>
      <c r="BW4" s="802"/>
      <c r="BX4" s="802"/>
      <c r="BY4" s="802"/>
      <c r="BZ4" s="802"/>
      <c r="CA4" s="802"/>
      <c r="CB4" s="802"/>
      <c r="CD4" s="784" t="s">
        <v>218</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219</v>
      </c>
      <c r="C5" s="747"/>
      <c r="D5" s="747"/>
      <c r="E5" s="747"/>
      <c r="F5" s="747"/>
      <c r="G5" s="747"/>
      <c r="H5" s="747"/>
      <c r="I5" s="747"/>
      <c r="J5" s="747"/>
      <c r="K5" s="747"/>
      <c r="L5" s="747"/>
      <c r="M5" s="747"/>
      <c r="N5" s="747"/>
      <c r="O5" s="747"/>
      <c r="P5" s="747"/>
      <c r="Q5" s="748"/>
      <c r="R5" s="735">
        <v>1000677</v>
      </c>
      <c r="S5" s="736"/>
      <c r="T5" s="736"/>
      <c r="U5" s="736"/>
      <c r="V5" s="736"/>
      <c r="W5" s="736"/>
      <c r="X5" s="736"/>
      <c r="Y5" s="779"/>
      <c r="Z5" s="797">
        <v>8.8000000000000007</v>
      </c>
      <c r="AA5" s="797"/>
      <c r="AB5" s="797"/>
      <c r="AC5" s="797"/>
      <c r="AD5" s="798">
        <v>1000677</v>
      </c>
      <c r="AE5" s="798"/>
      <c r="AF5" s="798"/>
      <c r="AG5" s="798"/>
      <c r="AH5" s="798"/>
      <c r="AI5" s="798"/>
      <c r="AJ5" s="798"/>
      <c r="AK5" s="798"/>
      <c r="AL5" s="780">
        <v>20.3</v>
      </c>
      <c r="AM5" s="751"/>
      <c r="AN5" s="751"/>
      <c r="AO5" s="781"/>
      <c r="AP5" s="746" t="s">
        <v>220</v>
      </c>
      <c r="AQ5" s="747"/>
      <c r="AR5" s="747"/>
      <c r="AS5" s="747"/>
      <c r="AT5" s="747"/>
      <c r="AU5" s="747"/>
      <c r="AV5" s="747"/>
      <c r="AW5" s="747"/>
      <c r="AX5" s="747"/>
      <c r="AY5" s="747"/>
      <c r="AZ5" s="747"/>
      <c r="BA5" s="747"/>
      <c r="BB5" s="747"/>
      <c r="BC5" s="747"/>
      <c r="BD5" s="747"/>
      <c r="BE5" s="747"/>
      <c r="BF5" s="748"/>
      <c r="BG5" s="680">
        <v>1000673</v>
      </c>
      <c r="BH5" s="681"/>
      <c r="BI5" s="681"/>
      <c r="BJ5" s="681"/>
      <c r="BK5" s="681"/>
      <c r="BL5" s="681"/>
      <c r="BM5" s="681"/>
      <c r="BN5" s="682"/>
      <c r="BO5" s="713">
        <v>100</v>
      </c>
      <c r="BP5" s="713"/>
      <c r="BQ5" s="713"/>
      <c r="BR5" s="713"/>
      <c r="BS5" s="714">
        <v>10170</v>
      </c>
      <c r="BT5" s="714"/>
      <c r="BU5" s="714"/>
      <c r="BV5" s="714"/>
      <c r="BW5" s="714"/>
      <c r="BX5" s="714"/>
      <c r="BY5" s="714"/>
      <c r="BZ5" s="714"/>
      <c r="CA5" s="714"/>
      <c r="CB5" s="777"/>
      <c r="CD5" s="784" t="s">
        <v>215</v>
      </c>
      <c r="CE5" s="785"/>
      <c r="CF5" s="785"/>
      <c r="CG5" s="785"/>
      <c r="CH5" s="785"/>
      <c r="CI5" s="785"/>
      <c r="CJ5" s="785"/>
      <c r="CK5" s="785"/>
      <c r="CL5" s="785"/>
      <c r="CM5" s="785"/>
      <c r="CN5" s="785"/>
      <c r="CO5" s="785"/>
      <c r="CP5" s="785"/>
      <c r="CQ5" s="786"/>
      <c r="CR5" s="784" t="s">
        <v>221</v>
      </c>
      <c r="CS5" s="785"/>
      <c r="CT5" s="785"/>
      <c r="CU5" s="785"/>
      <c r="CV5" s="785"/>
      <c r="CW5" s="785"/>
      <c r="CX5" s="785"/>
      <c r="CY5" s="786"/>
      <c r="CZ5" s="784" t="s">
        <v>213</v>
      </c>
      <c r="DA5" s="785"/>
      <c r="DB5" s="785"/>
      <c r="DC5" s="786"/>
      <c r="DD5" s="784" t="s">
        <v>222</v>
      </c>
      <c r="DE5" s="785"/>
      <c r="DF5" s="785"/>
      <c r="DG5" s="785"/>
      <c r="DH5" s="785"/>
      <c r="DI5" s="785"/>
      <c r="DJ5" s="785"/>
      <c r="DK5" s="785"/>
      <c r="DL5" s="785"/>
      <c r="DM5" s="785"/>
      <c r="DN5" s="785"/>
      <c r="DO5" s="785"/>
      <c r="DP5" s="786"/>
      <c r="DQ5" s="784" t="s">
        <v>223</v>
      </c>
      <c r="DR5" s="785"/>
      <c r="DS5" s="785"/>
      <c r="DT5" s="785"/>
      <c r="DU5" s="785"/>
      <c r="DV5" s="785"/>
      <c r="DW5" s="785"/>
      <c r="DX5" s="785"/>
      <c r="DY5" s="785"/>
      <c r="DZ5" s="785"/>
      <c r="EA5" s="785"/>
      <c r="EB5" s="785"/>
      <c r="EC5" s="786"/>
    </row>
    <row r="6" spans="2:143" ht="11.25" customHeight="1" x14ac:dyDescent="0.15">
      <c r="B6" s="677" t="s">
        <v>224</v>
      </c>
      <c r="C6" s="678"/>
      <c r="D6" s="678"/>
      <c r="E6" s="678"/>
      <c r="F6" s="678"/>
      <c r="G6" s="678"/>
      <c r="H6" s="678"/>
      <c r="I6" s="678"/>
      <c r="J6" s="678"/>
      <c r="K6" s="678"/>
      <c r="L6" s="678"/>
      <c r="M6" s="678"/>
      <c r="N6" s="678"/>
      <c r="O6" s="678"/>
      <c r="P6" s="678"/>
      <c r="Q6" s="679"/>
      <c r="R6" s="680">
        <v>201149</v>
      </c>
      <c r="S6" s="681"/>
      <c r="T6" s="681"/>
      <c r="U6" s="681"/>
      <c r="V6" s="681"/>
      <c r="W6" s="681"/>
      <c r="X6" s="681"/>
      <c r="Y6" s="682"/>
      <c r="Z6" s="713">
        <v>1.8</v>
      </c>
      <c r="AA6" s="713"/>
      <c r="AB6" s="713"/>
      <c r="AC6" s="713"/>
      <c r="AD6" s="714">
        <v>201149</v>
      </c>
      <c r="AE6" s="714"/>
      <c r="AF6" s="714"/>
      <c r="AG6" s="714"/>
      <c r="AH6" s="714"/>
      <c r="AI6" s="714"/>
      <c r="AJ6" s="714"/>
      <c r="AK6" s="714"/>
      <c r="AL6" s="683">
        <v>4.0999999999999996</v>
      </c>
      <c r="AM6" s="684"/>
      <c r="AN6" s="684"/>
      <c r="AO6" s="715"/>
      <c r="AP6" s="677" t="s">
        <v>225</v>
      </c>
      <c r="AQ6" s="678"/>
      <c r="AR6" s="678"/>
      <c r="AS6" s="678"/>
      <c r="AT6" s="678"/>
      <c r="AU6" s="678"/>
      <c r="AV6" s="678"/>
      <c r="AW6" s="678"/>
      <c r="AX6" s="678"/>
      <c r="AY6" s="678"/>
      <c r="AZ6" s="678"/>
      <c r="BA6" s="678"/>
      <c r="BB6" s="678"/>
      <c r="BC6" s="678"/>
      <c r="BD6" s="678"/>
      <c r="BE6" s="678"/>
      <c r="BF6" s="679"/>
      <c r="BG6" s="680">
        <v>1000673</v>
      </c>
      <c r="BH6" s="681"/>
      <c r="BI6" s="681"/>
      <c r="BJ6" s="681"/>
      <c r="BK6" s="681"/>
      <c r="BL6" s="681"/>
      <c r="BM6" s="681"/>
      <c r="BN6" s="682"/>
      <c r="BO6" s="713">
        <v>100</v>
      </c>
      <c r="BP6" s="713"/>
      <c r="BQ6" s="713"/>
      <c r="BR6" s="713"/>
      <c r="BS6" s="714">
        <v>10170</v>
      </c>
      <c r="BT6" s="714"/>
      <c r="BU6" s="714"/>
      <c r="BV6" s="714"/>
      <c r="BW6" s="714"/>
      <c r="BX6" s="714"/>
      <c r="BY6" s="714"/>
      <c r="BZ6" s="714"/>
      <c r="CA6" s="714"/>
      <c r="CB6" s="777"/>
      <c r="CD6" s="738" t="s">
        <v>226</v>
      </c>
      <c r="CE6" s="739"/>
      <c r="CF6" s="739"/>
      <c r="CG6" s="739"/>
      <c r="CH6" s="739"/>
      <c r="CI6" s="739"/>
      <c r="CJ6" s="739"/>
      <c r="CK6" s="739"/>
      <c r="CL6" s="739"/>
      <c r="CM6" s="739"/>
      <c r="CN6" s="739"/>
      <c r="CO6" s="739"/>
      <c r="CP6" s="739"/>
      <c r="CQ6" s="740"/>
      <c r="CR6" s="680">
        <v>76699</v>
      </c>
      <c r="CS6" s="681"/>
      <c r="CT6" s="681"/>
      <c r="CU6" s="681"/>
      <c r="CV6" s="681"/>
      <c r="CW6" s="681"/>
      <c r="CX6" s="681"/>
      <c r="CY6" s="682"/>
      <c r="CZ6" s="780">
        <v>0.7</v>
      </c>
      <c r="DA6" s="751"/>
      <c r="DB6" s="751"/>
      <c r="DC6" s="783"/>
      <c r="DD6" s="686" t="s">
        <v>126</v>
      </c>
      <c r="DE6" s="681"/>
      <c r="DF6" s="681"/>
      <c r="DG6" s="681"/>
      <c r="DH6" s="681"/>
      <c r="DI6" s="681"/>
      <c r="DJ6" s="681"/>
      <c r="DK6" s="681"/>
      <c r="DL6" s="681"/>
      <c r="DM6" s="681"/>
      <c r="DN6" s="681"/>
      <c r="DO6" s="681"/>
      <c r="DP6" s="682"/>
      <c r="DQ6" s="686">
        <v>76687</v>
      </c>
      <c r="DR6" s="681"/>
      <c r="DS6" s="681"/>
      <c r="DT6" s="681"/>
      <c r="DU6" s="681"/>
      <c r="DV6" s="681"/>
      <c r="DW6" s="681"/>
      <c r="DX6" s="681"/>
      <c r="DY6" s="681"/>
      <c r="DZ6" s="681"/>
      <c r="EA6" s="681"/>
      <c r="EB6" s="681"/>
      <c r="EC6" s="727"/>
    </row>
    <row r="7" spans="2:143" ht="11.25" customHeight="1" x14ac:dyDescent="0.15">
      <c r="B7" s="677" t="s">
        <v>227</v>
      </c>
      <c r="C7" s="678"/>
      <c r="D7" s="678"/>
      <c r="E7" s="678"/>
      <c r="F7" s="678"/>
      <c r="G7" s="678"/>
      <c r="H7" s="678"/>
      <c r="I7" s="678"/>
      <c r="J7" s="678"/>
      <c r="K7" s="678"/>
      <c r="L7" s="678"/>
      <c r="M7" s="678"/>
      <c r="N7" s="678"/>
      <c r="O7" s="678"/>
      <c r="P7" s="678"/>
      <c r="Q7" s="679"/>
      <c r="R7" s="680">
        <v>841</v>
      </c>
      <c r="S7" s="681"/>
      <c r="T7" s="681"/>
      <c r="U7" s="681"/>
      <c r="V7" s="681"/>
      <c r="W7" s="681"/>
      <c r="X7" s="681"/>
      <c r="Y7" s="682"/>
      <c r="Z7" s="713">
        <v>0</v>
      </c>
      <c r="AA7" s="713"/>
      <c r="AB7" s="713"/>
      <c r="AC7" s="713"/>
      <c r="AD7" s="714">
        <v>841</v>
      </c>
      <c r="AE7" s="714"/>
      <c r="AF7" s="714"/>
      <c r="AG7" s="714"/>
      <c r="AH7" s="714"/>
      <c r="AI7" s="714"/>
      <c r="AJ7" s="714"/>
      <c r="AK7" s="714"/>
      <c r="AL7" s="683">
        <v>0</v>
      </c>
      <c r="AM7" s="684"/>
      <c r="AN7" s="684"/>
      <c r="AO7" s="715"/>
      <c r="AP7" s="677" t="s">
        <v>228</v>
      </c>
      <c r="AQ7" s="678"/>
      <c r="AR7" s="678"/>
      <c r="AS7" s="678"/>
      <c r="AT7" s="678"/>
      <c r="AU7" s="678"/>
      <c r="AV7" s="678"/>
      <c r="AW7" s="678"/>
      <c r="AX7" s="678"/>
      <c r="AY7" s="678"/>
      <c r="AZ7" s="678"/>
      <c r="BA7" s="678"/>
      <c r="BB7" s="678"/>
      <c r="BC7" s="678"/>
      <c r="BD7" s="678"/>
      <c r="BE7" s="678"/>
      <c r="BF7" s="679"/>
      <c r="BG7" s="680">
        <v>464292</v>
      </c>
      <c r="BH7" s="681"/>
      <c r="BI7" s="681"/>
      <c r="BJ7" s="681"/>
      <c r="BK7" s="681"/>
      <c r="BL7" s="681"/>
      <c r="BM7" s="681"/>
      <c r="BN7" s="682"/>
      <c r="BO7" s="713">
        <v>46.4</v>
      </c>
      <c r="BP7" s="713"/>
      <c r="BQ7" s="713"/>
      <c r="BR7" s="713"/>
      <c r="BS7" s="714">
        <v>10170</v>
      </c>
      <c r="BT7" s="714"/>
      <c r="BU7" s="714"/>
      <c r="BV7" s="714"/>
      <c r="BW7" s="714"/>
      <c r="BX7" s="714"/>
      <c r="BY7" s="714"/>
      <c r="BZ7" s="714"/>
      <c r="CA7" s="714"/>
      <c r="CB7" s="777"/>
      <c r="CD7" s="719" t="s">
        <v>229</v>
      </c>
      <c r="CE7" s="720"/>
      <c r="CF7" s="720"/>
      <c r="CG7" s="720"/>
      <c r="CH7" s="720"/>
      <c r="CI7" s="720"/>
      <c r="CJ7" s="720"/>
      <c r="CK7" s="720"/>
      <c r="CL7" s="720"/>
      <c r="CM7" s="720"/>
      <c r="CN7" s="720"/>
      <c r="CO7" s="720"/>
      <c r="CP7" s="720"/>
      <c r="CQ7" s="721"/>
      <c r="CR7" s="680">
        <v>2217662</v>
      </c>
      <c r="CS7" s="681"/>
      <c r="CT7" s="681"/>
      <c r="CU7" s="681"/>
      <c r="CV7" s="681"/>
      <c r="CW7" s="681"/>
      <c r="CX7" s="681"/>
      <c r="CY7" s="682"/>
      <c r="CZ7" s="713">
        <v>19.8</v>
      </c>
      <c r="DA7" s="713"/>
      <c r="DB7" s="713"/>
      <c r="DC7" s="713"/>
      <c r="DD7" s="686">
        <v>586295</v>
      </c>
      <c r="DE7" s="681"/>
      <c r="DF7" s="681"/>
      <c r="DG7" s="681"/>
      <c r="DH7" s="681"/>
      <c r="DI7" s="681"/>
      <c r="DJ7" s="681"/>
      <c r="DK7" s="681"/>
      <c r="DL7" s="681"/>
      <c r="DM7" s="681"/>
      <c r="DN7" s="681"/>
      <c r="DO7" s="681"/>
      <c r="DP7" s="682"/>
      <c r="DQ7" s="686">
        <v>884744</v>
      </c>
      <c r="DR7" s="681"/>
      <c r="DS7" s="681"/>
      <c r="DT7" s="681"/>
      <c r="DU7" s="681"/>
      <c r="DV7" s="681"/>
      <c r="DW7" s="681"/>
      <c r="DX7" s="681"/>
      <c r="DY7" s="681"/>
      <c r="DZ7" s="681"/>
      <c r="EA7" s="681"/>
      <c r="EB7" s="681"/>
      <c r="EC7" s="727"/>
    </row>
    <row r="8" spans="2:143" ht="11.25" customHeight="1" x14ac:dyDescent="0.15">
      <c r="B8" s="677" t="s">
        <v>230</v>
      </c>
      <c r="C8" s="678"/>
      <c r="D8" s="678"/>
      <c r="E8" s="678"/>
      <c r="F8" s="678"/>
      <c r="G8" s="678"/>
      <c r="H8" s="678"/>
      <c r="I8" s="678"/>
      <c r="J8" s="678"/>
      <c r="K8" s="678"/>
      <c r="L8" s="678"/>
      <c r="M8" s="678"/>
      <c r="N8" s="678"/>
      <c r="O8" s="678"/>
      <c r="P8" s="678"/>
      <c r="Q8" s="679"/>
      <c r="R8" s="680">
        <v>2029</v>
      </c>
      <c r="S8" s="681"/>
      <c r="T8" s="681"/>
      <c r="U8" s="681"/>
      <c r="V8" s="681"/>
      <c r="W8" s="681"/>
      <c r="X8" s="681"/>
      <c r="Y8" s="682"/>
      <c r="Z8" s="713">
        <v>0</v>
      </c>
      <c r="AA8" s="713"/>
      <c r="AB8" s="713"/>
      <c r="AC8" s="713"/>
      <c r="AD8" s="714">
        <v>2029</v>
      </c>
      <c r="AE8" s="714"/>
      <c r="AF8" s="714"/>
      <c r="AG8" s="714"/>
      <c r="AH8" s="714"/>
      <c r="AI8" s="714"/>
      <c r="AJ8" s="714"/>
      <c r="AK8" s="714"/>
      <c r="AL8" s="683">
        <v>0</v>
      </c>
      <c r="AM8" s="684"/>
      <c r="AN8" s="684"/>
      <c r="AO8" s="715"/>
      <c r="AP8" s="677" t="s">
        <v>231</v>
      </c>
      <c r="AQ8" s="678"/>
      <c r="AR8" s="678"/>
      <c r="AS8" s="678"/>
      <c r="AT8" s="678"/>
      <c r="AU8" s="678"/>
      <c r="AV8" s="678"/>
      <c r="AW8" s="678"/>
      <c r="AX8" s="678"/>
      <c r="AY8" s="678"/>
      <c r="AZ8" s="678"/>
      <c r="BA8" s="678"/>
      <c r="BB8" s="678"/>
      <c r="BC8" s="678"/>
      <c r="BD8" s="678"/>
      <c r="BE8" s="678"/>
      <c r="BF8" s="679"/>
      <c r="BG8" s="680">
        <v>13132</v>
      </c>
      <c r="BH8" s="681"/>
      <c r="BI8" s="681"/>
      <c r="BJ8" s="681"/>
      <c r="BK8" s="681"/>
      <c r="BL8" s="681"/>
      <c r="BM8" s="681"/>
      <c r="BN8" s="682"/>
      <c r="BO8" s="713">
        <v>1.3</v>
      </c>
      <c r="BP8" s="713"/>
      <c r="BQ8" s="713"/>
      <c r="BR8" s="713"/>
      <c r="BS8" s="686" t="s">
        <v>170</v>
      </c>
      <c r="BT8" s="681"/>
      <c r="BU8" s="681"/>
      <c r="BV8" s="681"/>
      <c r="BW8" s="681"/>
      <c r="BX8" s="681"/>
      <c r="BY8" s="681"/>
      <c r="BZ8" s="681"/>
      <c r="CA8" s="681"/>
      <c r="CB8" s="727"/>
      <c r="CD8" s="719" t="s">
        <v>232</v>
      </c>
      <c r="CE8" s="720"/>
      <c r="CF8" s="720"/>
      <c r="CG8" s="720"/>
      <c r="CH8" s="720"/>
      <c r="CI8" s="720"/>
      <c r="CJ8" s="720"/>
      <c r="CK8" s="720"/>
      <c r="CL8" s="720"/>
      <c r="CM8" s="720"/>
      <c r="CN8" s="720"/>
      <c r="CO8" s="720"/>
      <c r="CP8" s="720"/>
      <c r="CQ8" s="721"/>
      <c r="CR8" s="680">
        <v>2124654</v>
      </c>
      <c r="CS8" s="681"/>
      <c r="CT8" s="681"/>
      <c r="CU8" s="681"/>
      <c r="CV8" s="681"/>
      <c r="CW8" s="681"/>
      <c r="CX8" s="681"/>
      <c r="CY8" s="682"/>
      <c r="CZ8" s="713">
        <v>19</v>
      </c>
      <c r="DA8" s="713"/>
      <c r="DB8" s="713"/>
      <c r="DC8" s="713"/>
      <c r="DD8" s="686">
        <v>1004224</v>
      </c>
      <c r="DE8" s="681"/>
      <c r="DF8" s="681"/>
      <c r="DG8" s="681"/>
      <c r="DH8" s="681"/>
      <c r="DI8" s="681"/>
      <c r="DJ8" s="681"/>
      <c r="DK8" s="681"/>
      <c r="DL8" s="681"/>
      <c r="DM8" s="681"/>
      <c r="DN8" s="681"/>
      <c r="DO8" s="681"/>
      <c r="DP8" s="682"/>
      <c r="DQ8" s="686">
        <v>699106</v>
      </c>
      <c r="DR8" s="681"/>
      <c r="DS8" s="681"/>
      <c r="DT8" s="681"/>
      <c r="DU8" s="681"/>
      <c r="DV8" s="681"/>
      <c r="DW8" s="681"/>
      <c r="DX8" s="681"/>
      <c r="DY8" s="681"/>
      <c r="DZ8" s="681"/>
      <c r="EA8" s="681"/>
      <c r="EB8" s="681"/>
      <c r="EC8" s="727"/>
    </row>
    <row r="9" spans="2:143" ht="11.25" customHeight="1" x14ac:dyDescent="0.15">
      <c r="B9" s="677" t="s">
        <v>233</v>
      </c>
      <c r="C9" s="678"/>
      <c r="D9" s="678"/>
      <c r="E9" s="678"/>
      <c r="F9" s="678"/>
      <c r="G9" s="678"/>
      <c r="H9" s="678"/>
      <c r="I9" s="678"/>
      <c r="J9" s="678"/>
      <c r="K9" s="678"/>
      <c r="L9" s="678"/>
      <c r="M9" s="678"/>
      <c r="N9" s="678"/>
      <c r="O9" s="678"/>
      <c r="P9" s="678"/>
      <c r="Q9" s="679"/>
      <c r="R9" s="680">
        <v>2460</v>
      </c>
      <c r="S9" s="681"/>
      <c r="T9" s="681"/>
      <c r="U9" s="681"/>
      <c r="V9" s="681"/>
      <c r="W9" s="681"/>
      <c r="X9" s="681"/>
      <c r="Y9" s="682"/>
      <c r="Z9" s="713">
        <v>0</v>
      </c>
      <c r="AA9" s="713"/>
      <c r="AB9" s="713"/>
      <c r="AC9" s="713"/>
      <c r="AD9" s="714">
        <v>2460</v>
      </c>
      <c r="AE9" s="714"/>
      <c r="AF9" s="714"/>
      <c r="AG9" s="714"/>
      <c r="AH9" s="714"/>
      <c r="AI9" s="714"/>
      <c r="AJ9" s="714"/>
      <c r="AK9" s="714"/>
      <c r="AL9" s="683">
        <v>0</v>
      </c>
      <c r="AM9" s="684"/>
      <c r="AN9" s="684"/>
      <c r="AO9" s="715"/>
      <c r="AP9" s="677" t="s">
        <v>234</v>
      </c>
      <c r="AQ9" s="678"/>
      <c r="AR9" s="678"/>
      <c r="AS9" s="678"/>
      <c r="AT9" s="678"/>
      <c r="AU9" s="678"/>
      <c r="AV9" s="678"/>
      <c r="AW9" s="678"/>
      <c r="AX9" s="678"/>
      <c r="AY9" s="678"/>
      <c r="AZ9" s="678"/>
      <c r="BA9" s="678"/>
      <c r="BB9" s="678"/>
      <c r="BC9" s="678"/>
      <c r="BD9" s="678"/>
      <c r="BE9" s="678"/>
      <c r="BF9" s="679"/>
      <c r="BG9" s="680">
        <v>399007</v>
      </c>
      <c r="BH9" s="681"/>
      <c r="BI9" s="681"/>
      <c r="BJ9" s="681"/>
      <c r="BK9" s="681"/>
      <c r="BL9" s="681"/>
      <c r="BM9" s="681"/>
      <c r="BN9" s="682"/>
      <c r="BO9" s="713">
        <v>39.9</v>
      </c>
      <c r="BP9" s="713"/>
      <c r="BQ9" s="713"/>
      <c r="BR9" s="713"/>
      <c r="BS9" s="686" t="s">
        <v>126</v>
      </c>
      <c r="BT9" s="681"/>
      <c r="BU9" s="681"/>
      <c r="BV9" s="681"/>
      <c r="BW9" s="681"/>
      <c r="BX9" s="681"/>
      <c r="BY9" s="681"/>
      <c r="BZ9" s="681"/>
      <c r="CA9" s="681"/>
      <c r="CB9" s="727"/>
      <c r="CD9" s="719" t="s">
        <v>235</v>
      </c>
      <c r="CE9" s="720"/>
      <c r="CF9" s="720"/>
      <c r="CG9" s="720"/>
      <c r="CH9" s="720"/>
      <c r="CI9" s="720"/>
      <c r="CJ9" s="720"/>
      <c r="CK9" s="720"/>
      <c r="CL9" s="720"/>
      <c r="CM9" s="720"/>
      <c r="CN9" s="720"/>
      <c r="CO9" s="720"/>
      <c r="CP9" s="720"/>
      <c r="CQ9" s="721"/>
      <c r="CR9" s="680">
        <v>683262</v>
      </c>
      <c r="CS9" s="681"/>
      <c r="CT9" s="681"/>
      <c r="CU9" s="681"/>
      <c r="CV9" s="681"/>
      <c r="CW9" s="681"/>
      <c r="CX9" s="681"/>
      <c r="CY9" s="682"/>
      <c r="CZ9" s="713">
        <v>6.1</v>
      </c>
      <c r="DA9" s="713"/>
      <c r="DB9" s="713"/>
      <c r="DC9" s="713"/>
      <c r="DD9" s="686">
        <v>79180</v>
      </c>
      <c r="DE9" s="681"/>
      <c r="DF9" s="681"/>
      <c r="DG9" s="681"/>
      <c r="DH9" s="681"/>
      <c r="DI9" s="681"/>
      <c r="DJ9" s="681"/>
      <c r="DK9" s="681"/>
      <c r="DL9" s="681"/>
      <c r="DM9" s="681"/>
      <c r="DN9" s="681"/>
      <c r="DO9" s="681"/>
      <c r="DP9" s="682"/>
      <c r="DQ9" s="686">
        <v>540456</v>
      </c>
      <c r="DR9" s="681"/>
      <c r="DS9" s="681"/>
      <c r="DT9" s="681"/>
      <c r="DU9" s="681"/>
      <c r="DV9" s="681"/>
      <c r="DW9" s="681"/>
      <c r="DX9" s="681"/>
      <c r="DY9" s="681"/>
      <c r="DZ9" s="681"/>
      <c r="EA9" s="681"/>
      <c r="EB9" s="681"/>
      <c r="EC9" s="727"/>
    </row>
    <row r="10" spans="2:143" ht="11.25" customHeight="1" x14ac:dyDescent="0.15">
      <c r="B10" s="677" t="s">
        <v>236</v>
      </c>
      <c r="C10" s="678"/>
      <c r="D10" s="678"/>
      <c r="E10" s="678"/>
      <c r="F10" s="678"/>
      <c r="G10" s="678"/>
      <c r="H10" s="678"/>
      <c r="I10" s="678"/>
      <c r="J10" s="678"/>
      <c r="K10" s="678"/>
      <c r="L10" s="678"/>
      <c r="M10" s="678"/>
      <c r="N10" s="678"/>
      <c r="O10" s="678"/>
      <c r="P10" s="678"/>
      <c r="Q10" s="679"/>
      <c r="R10" s="680" t="s">
        <v>170</v>
      </c>
      <c r="S10" s="681"/>
      <c r="T10" s="681"/>
      <c r="U10" s="681"/>
      <c r="V10" s="681"/>
      <c r="W10" s="681"/>
      <c r="X10" s="681"/>
      <c r="Y10" s="682"/>
      <c r="Z10" s="713" t="s">
        <v>170</v>
      </c>
      <c r="AA10" s="713"/>
      <c r="AB10" s="713"/>
      <c r="AC10" s="713"/>
      <c r="AD10" s="714" t="s">
        <v>170</v>
      </c>
      <c r="AE10" s="714"/>
      <c r="AF10" s="714"/>
      <c r="AG10" s="714"/>
      <c r="AH10" s="714"/>
      <c r="AI10" s="714"/>
      <c r="AJ10" s="714"/>
      <c r="AK10" s="714"/>
      <c r="AL10" s="683" t="s">
        <v>170</v>
      </c>
      <c r="AM10" s="684"/>
      <c r="AN10" s="684"/>
      <c r="AO10" s="715"/>
      <c r="AP10" s="677" t="s">
        <v>237</v>
      </c>
      <c r="AQ10" s="678"/>
      <c r="AR10" s="678"/>
      <c r="AS10" s="678"/>
      <c r="AT10" s="678"/>
      <c r="AU10" s="678"/>
      <c r="AV10" s="678"/>
      <c r="AW10" s="678"/>
      <c r="AX10" s="678"/>
      <c r="AY10" s="678"/>
      <c r="AZ10" s="678"/>
      <c r="BA10" s="678"/>
      <c r="BB10" s="678"/>
      <c r="BC10" s="678"/>
      <c r="BD10" s="678"/>
      <c r="BE10" s="678"/>
      <c r="BF10" s="679"/>
      <c r="BG10" s="680">
        <v>29987</v>
      </c>
      <c r="BH10" s="681"/>
      <c r="BI10" s="681"/>
      <c r="BJ10" s="681"/>
      <c r="BK10" s="681"/>
      <c r="BL10" s="681"/>
      <c r="BM10" s="681"/>
      <c r="BN10" s="682"/>
      <c r="BO10" s="713">
        <v>3</v>
      </c>
      <c r="BP10" s="713"/>
      <c r="BQ10" s="713"/>
      <c r="BR10" s="713"/>
      <c r="BS10" s="686">
        <v>4997</v>
      </c>
      <c r="BT10" s="681"/>
      <c r="BU10" s="681"/>
      <c r="BV10" s="681"/>
      <c r="BW10" s="681"/>
      <c r="BX10" s="681"/>
      <c r="BY10" s="681"/>
      <c r="BZ10" s="681"/>
      <c r="CA10" s="681"/>
      <c r="CB10" s="727"/>
      <c r="CD10" s="719" t="s">
        <v>238</v>
      </c>
      <c r="CE10" s="720"/>
      <c r="CF10" s="720"/>
      <c r="CG10" s="720"/>
      <c r="CH10" s="720"/>
      <c r="CI10" s="720"/>
      <c r="CJ10" s="720"/>
      <c r="CK10" s="720"/>
      <c r="CL10" s="720"/>
      <c r="CM10" s="720"/>
      <c r="CN10" s="720"/>
      <c r="CO10" s="720"/>
      <c r="CP10" s="720"/>
      <c r="CQ10" s="721"/>
      <c r="CR10" s="680">
        <v>6493</v>
      </c>
      <c r="CS10" s="681"/>
      <c r="CT10" s="681"/>
      <c r="CU10" s="681"/>
      <c r="CV10" s="681"/>
      <c r="CW10" s="681"/>
      <c r="CX10" s="681"/>
      <c r="CY10" s="682"/>
      <c r="CZ10" s="713">
        <v>0.1</v>
      </c>
      <c r="DA10" s="713"/>
      <c r="DB10" s="713"/>
      <c r="DC10" s="713"/>
      <c r="DD10" s="686" t="s">
        <v>239</v>
      </c>
      <c r="DE10" s="681"/>
      <c r="DF10" s="681"/>
      <c r="DG10" s="681"/>
      <c r="DH10" s="681"/>
      <c r="DI10" s="681"/>
      <c r="DJ10" s="681"/>
      <c r="DK10" s="681"/>
      <c r="DL10" s="681"/>
      <c r="DM10" s="681"/>
      <c r="DN10" s="681"/>
      <c r="DO10" s="681"/>
      <c r="DP10" s="682"/>
      <c r="DQ10" s="686">
        <v>6493</v>
      </c>
      <c r="DR10" s="681"/>
      <c r="DS10" s="681"/>
      <c r="DT10" s="681"/>
      <c r="DU10" s="681"/>
      <c r="DV10" s="681"/>
      <c r="DW10" s="681"/>
      <c r="DX10" s="681"/>
      <c r="DY10" s="681"/>
      <c r="DZ10" s="681"/>
      <c r="EA10" s="681"/>
      <c r="EB10" s="681"/>
      <c r="EC10" s="727"/>
    </row>
    <row r="11" spans="2:143" ht="11.25" customHeight="1" x14ac:dyDescent="0.15">
      <c r="B11" s="677" t="s">
        <v>240</v>
      </c>
      <c r="C11" s="678"/>
      <c r="D11" s="678"/>
      <c r="E11" s="678"/>
      <c r="F11" s="678"/>
      <c r="G11" s="678"/>
      <c r="H11" s="678"/>
      <c r="I11" s="678"/>
      <c r="J11" s="678"/>
      <c r="K11" s="678"/>
      <c r="L11" s="678"/>
      <c r="M11" s="678"/>
      <c r="N11" s="678"/>
      <c r="O11" s="678"/>
      <c r="P11" s="678"/>
      <c r="Q11" s="679"/>
      <c r="R11" s="680">
        <v>174822</v>
      </c>
      <c r="S11" s="681"/>
      <c r="T11" s="681"/>
      <c r="U11" s="681"/>
      <c r="V11" s="681"/>
      <c r="W11" s="681"/>
      <c r="X11" s="681"/>
      <c r="Y11" s="682"/>
      <c r="Z11" s="683">
        <v>1.5</v>
      </c>
      <c r="AA11" s="684"/>
      <c r="AB11" s="684"/>
      <c r="AC11" s="685"/>
      <c r="AD11" s="686">
        <v>174822</v>
      </c>
      <c r="AE11" s="681"/>
      <c r="AF11" s="681"/>
      <c r="AG11" s="681"/>
      <c r="AH11" s="681"/>
      <c r="AI11" s="681"/>
      <c r="AJ11" s="681"/>
      <c r="AK11" s="682"/>
      <c r="AL11" s="683">
        <v>3.6</v>
      </c>
      <c r="AM11" s="684"/>
      <c r="AN11" s="684"/>
      <c r="AO11" s="715"/>
      <c r="AP11" s="677" t="s">
        <v>241</v>
      </c>
      <c r="AQ11" s="678"/>
      <c r="AR11" s="678"/>
      <c r="AS11" s="678"/>
      <c r="AT11" s="678"/>
      <c r="AU11" s="678"/>
      <c r="AV11" s="678"/>
      <c r="AW11" s="678"/>
      <c r="AX11" s="678"/>
      <c r="AY11" s="678"/>
      <c r="AZ11" s="678"/>
      <c r="BA11" s="678"/>
      <c r="BB11" s="678"/>
      <c r="BC11" s="678"/>
      <c r="BD11" s="678"/>
      <c r="BE11" s="678"/>
      <c r="BF11" s="679"/>
      <c r="BG11" s="680">
        <v>22166</v>
      </c>
      <c r="BH11" s="681"/>
      <c r="BI11" s="681"/>
      <c r="BJ11" s="681"/>
      <c r="BK11" s="681"/>
      <c r="BL11" s="681"/>
      <c r="BM11" s="681"/>
      <c r="BN11" s="682"/>
      <c r="BO11" s="713">
        <v>2.2000000000000002</v>
      </c>
      <c r="BP11" s="713"/>
      <c r="BQ11" s="713"/>
      <c r="BR11" s="713"/>
      <c r="BS11" s="686">
        <v>5173</v>
      </c>
      <c r="BT11" s="681"/>
      <c r="BU11" s="681"/>
      <c r="BV11" s="681"/>
      <c r="BW11" s="681"/>
      <c r="BX11" s="681"/>
      <c r="BY11" s="681"/>
      <c r="BZ11" s="681"/>
      <c r="CA11" s="681"/>
      <c r="CB11" s="727"/>
      <c r="CD11" s="719" t="s">
        <v>242</v>
      </c>
      <c r="CE11" s="720"/>
      <c r="CF11" s="720"/>
      <c r="CG11" s="720"/>
      <c r="CH11" s="720"/>
      <c r="CI11" s="720"/>
      <c r="CJ11" s="720"/>
      <c r="CK11" s="720"/>
      <c r="CL11" s="720"/>
      <c r="CM11" s="720"/>
      <c r="CN11" s="720"/>
      <c r="CO11" s="720"/>
      <c r="CP11" s="720"/>
      <c r="CQ11" s="721"/>
      <c r="CR11" s="680">
        <v>1903523</v>
      </c>
      <c r="CS11" s="681"/>
      <c r="CT11" s="681"/>
      <c r="CU11" s="681"/>
      <c r="CV11" s="681"/>
      <c r="CW11" s="681"/>
      <c r="CX11" s="681"/>
      <c r="CY11" s="682"/>
      <c r="CZ11" s="713">
        <v>17</v>
      </c>
      <c r="DA11" s="713"/>
      <c r="DB11" s="713"/>
      <c r="DC11" s="713"/>
      <c r="DD11" s="686">
        <v>1365595</v>
      </c>
      <c r="DE11" s="681"/>
      <c r="DF11" s="681"/>
      <c r="DG11" s="681"/>
      <c r="DH11" s="681"/>
      <c r="DI11" s="681"/>
      <c r="DJ11" s="681"/>
      <c r="DK11" s="681"/>
      <c r="DL11" s="681"/>
      <c r="DM11" s="681"/>
      <c r="DN11" s="681"/>
      <c r="DO11" s="681"/>
      <c r="DP11" s="682"/>
      <c r="DQ11" s="686">
        <v>370286</v>
      </c>
      <c r="DR11" s="681"/>
      <c r="DS11" s="681"/>
      <c r="DT11" s="681"/>
      <c r="DU11" s="681"/>
      <c r="DV11" s="681"/>
      <c r="DW11" s="681"/>
      <c r="DX11" s="681"/>
      <c r="DY11" s="681"/>
      <c r="DZ11" s="681"/>
      <c r="EA11" s="681"/>
      <c r="EB11" s="681"/>
      <c r="EC11" s="727"/>
    </row>
    <row r="12" spans="2:143" ht="11.25" customHeight="1" x14ac:dyDescent="0.15">
      <c r="B12" s="677" t="s">
        <v>243</v>
      </c>
      <c r="C12" s="678"/>
      <c r="D12" s="678"/>
      <c r="E12" s="678"/>
      <c r="F12" s="678"/>
      <c r="G12" s="678"/>
      <c r="H12" s="678"/>
      <c r="I12" s="678"/>
      <c r="J12" s="678"/>
      <c r="K12" s="678"/>
      <c r="L12" s="678"/>
      <c r="M12" s="678"/>
      <c r="N12" s="678"/>
      <c r="O12" s="678"/>
      <c r="P12" s="678"/>
      <c r="Q12" s="679"/>
      <c r="R12" s="680">
        <v>2826</v>
      </c>
      <c r="S12" s="681"/>
      <c r="T12" s="681"/>
      <c r="U12" s="681"/>
      <c r="V12" s="681"/>
      <c r="W12" s="681"/>
      <c r="X12" s="681"/>
      <c r="Y12" s="682"/>
      <c r="Z12" s="713">
        <v>0</v>
      </c>
      <c r="AA12" s="713"/>
      <c r="AB12" s="713"/>
      <c r="AC12" s="713"/>
      <c r="AD12" s="714">
        <v>2826</v>
      </c>
      <c r="AE12" s="714"/>
      <c r="AF12" s="714"/>
      <c r="AG12" s="714"/>
      <c r="AH12" s="714"/>
      <c r="AI12" s="714"/>
      <c r="AJ12" s="714"/>
      <c r="AK12" s="714"/>
      <c r="AL12" s="683">
        <v>0.1</v>
      </c>
      <c r="AM12" s="684"/>
      <c r="AN12" s="684"/>
      <c r="AO12" s="715"/>
      <c r="AP12" s="677" t="s">
        <v>244</v>
      </c>
      <c r="AQ12" s="678"/>
      <c r="AR12" s="678"/>
      <c r="AS12" s="678"/>
      <c r="AT12" s="678"/>
      <c r="AU12" s="678"/>
      <c r="AV12" s="678"/>
      <c r="AW12" s="678"/>
      <c r="AX12" s="678"/>
      <c r="AY12" s="678"/>
      <c r="AZ12" s="678"/>
      <c r="BA12" s="678"/>
      <c r="BB12" s="678"/>
      <c r="BC12" s="678"/>
      <c r="BD12" s="678"/>
      <c r="BE12" s="678"/>
      <c r="BF12" s="679"/>
      <c r="BG12" s="680">
        <v>452321</v>
      </c>
      <c r="BH12" s="681"/>
      <c r="BI12" s="681"/>
      <c r="BJ12" s="681"/>
      <c r="BK12" s="681"/>
      <c r="BL12" s="681"/>
      <c r="BM12" s="681"/>
      <c r="BN12" s="682"/>
      <c r="BO12" s="713">
        <v>45.2</v>
      </c>
      <c r="BP12" s="713"/>
      <c r="BQ12" s="713"/>
      <c r="BR12" s="713"/>
      <c r="BS12" s="686" t="s">
        <v>239</v>
      </c>
      <c r="BT12" s="681"/>
      <c r="BU12" s="681"/>
      <c r="BV12" s="681"/>
      <c r="BW12" s="681"/>
      <c r="BX12" s="681"/>
      <c r="BY12" s="681"/>
      <c r="BZ12" s="681"/>
      <c r="CA12" s="681"/>
      <c r="CB12" s="727"/>
      <c r="CD12" s="719" t="s">
        <v>245</v>
      </c>
      <c r="CE12" s="720"/>
      <c r="CF12" s="720"/>
      <c r="CG12" s="720"/>
      <c r="CH12" s="720"/>
      <c r="CI12" s="720"/>
      <c r="CJ12" s="720"/>
      <c r="CK12" s="720"/>
      <c r="CL12" s="720"/>
      <c r="CM12" s="720"/>
      <c r="CN12" s="720"/>
      <c r="CO12" s="720"/>
      <c r="CP12" s="720"/>
      <c r="CQ12" s="721"/>
      <c r="CR12" s="680">
        <v>250972</v>
      </c>
      <c r="CS12" s="681"/>
      <c r="CT12" s="681"/>
      <c r="CU12" s="681"/>
      <c r="CV12" s="681"/>
      <c r="CW12" s="681"/>
      <c r="CX12" s="681"/>
      <c r="CY12" s="682"/>
      <c r="CZ12" s="713">
        <v>2.2000000000000002</v>
      </c>
      <c r="DA12" s="713"/>
      <c r="DB12" s="713"/>
      <c r="DC12" s="713"/>
      <c r="DD12" s="686">
        <v>1786</v>
      </c>
      <c r="DE12" s="681"/>
      <c r="DF12" s="681"/>
      <c r="DG12" s="681"/>
      <c r="DH12" s="681"/>
      <c r="DI12" s="681"/>
      <c r="DJ12" s="681"/>
      <c r="DK12" s="681"/>
      <c r="DL12" s="681"/>
      <c r="DM12" s="681"/>
      <c r="DN12" s="681"/>
      <c r="DO12" s="681"/>
      <c r="DP12" s="682"/>
      <c r="DQ12" s="686">
        <v>237010</v>
      </c>
      <c r="DR12" s="681"/>
      <c r="DS12" s="681"/>
      <c r="DT12" s="681"/>
      <c r="DU12" s="681"/>
      <c r="DV12" s="681"/>
      <c r="DW12" s="681"/>
      <c r="DX12" s="681"/>
      <c r="DY12" s="681"/>
      <c r="DZ12" s="681"/>
      <c r="EA12" s="681"/>
      <c r="EB12" s="681"/>
      <c r="EC12" s="727"/>
    </row>
    <row r="13" spans="2:143" ht="11.25" customHeight="1" x14ac:dyDescent="0.15">
      <c r="B13" s="677" t="s">
        <v>246</v>
      </c>
      <c r="C13" s="678"/>
      <c r="D13" s="678"/>
      <c r="E13" s="678"/>
      <c r="F13" s="678"/>
      <c r="G13" s="678"/>
      <c r="H13" s="678"/>
      <c r="I13" s="678"/>
      <c r="J13" s="678"/>
      <c r="K13" s="678"/>
      <c r="L13" s="678"/>
      <c r="M13" s="678"/>
      <c r="N13" s="678"/>
      <c r="O13" s="678"/>
      <c r="P13" s="678"/>
      <c r="Q13" s="679"/>
      <c r="R13" s="680" t="s">
        <v>170</v>
      </c>
      <c r="S13" s="681"/>
      <c r="T13" s="681"/>
      <c r="U13" s="681"/>
      <c r="V13" s="681"/>
      <c r="W13" s="681"/>
      <c r="X13" s="681"/>
      <c r="Y13" s="682"/>
      <c r="Z13" s="713" t="s">
        <v>126</v>
      </c>
      <c r="AA13" s="713"/>
      <c r="AB13" s="713"/>
      <c r="AC13" s="713"/>
      <c r="AD13" s="714" t="s">
        <v>239</v>
      </c>
      <c r="AE13" s="714"/>
      <c r="AF13" s="714"/>
      <c r="AG13" s="714"/>
      <c r="AH13" s="714"/>
      <c r="AI13" s="714"/>
      <c r="AJ13" s="714"/>
      <c r="AK13" s="714"/>
      <c r="AL13" s="683" t="s">
        <v>247</v>
      </c>
      <c r="AM13" s="684"/>
      <c r="AN13" s="684"/>
      <c r="AO13" s="715"/>
      <c r="AP13" s="677" t="s">
        <v>248</v>
      </c>
      <c r="AQ13" s="678"/>
      <c r="AR13" s="678"/>
      <c r="AS13" s="678"/>
      <c r="AT13" s="678"/>
      <c r="AU13" s="678"/>
      <c r="AV13" s="678"/>
      <c r="AW13" s="678"/>
      <c r="AX13" s="678"/>
      <c r="AY13" s="678"/>
      <c r="AZ13" s="678"/>
      <c r="BA13" s="678"/>
      <c r="BB13" s="678"/>
      <c r="BC13" s="678"/>
      <c r="BD13" s="678"/>
      <c r="BE13" s="678"/>
      <c r="BF13" s="679"/>
      <c r="BG13" s="680">
        <v>447692</v>
      </c>
      <c r="BH13" s="681"/>
      <c r="BI13" s="681"/>
      <c r="BJ13" s="681"/>
      <c r="BK13" s="681"/>
      <c r="BL13" s="681"/>
      <c r="BM13" s="681"/>
      <c r="BN13" s="682"/>
      <c r="BO13" s="713">
        <v>44.7</v>
      </c>
      <c r="BP13" s="713"/>
      <c r="BQ13" s="713"/>
      <c r="BR13" s="713"/>
      <c r="BS13" s="686" t="s">
        <v>239</v>
      </c>
      <c r="BT13" s="681"/>
      <c r="BU13" s="681"/>
      <c r="BV13" s="681"/>
      <c r="BW13" s="681"/>
      <c r="BX13" s="681"/>
      <c r="BY13" s="681"/>
      <c r="BZ13" s="681"/>
      <c r="CA13" s="681"/>
      <c r="CB13" s="727"/>
      <c r="CD13" s="719" t="s">
        <v>249</v>
      </c>
      <c r="CE13" s="720"/>
      <c r="CF13" s="720"/>
      <c r="CG13" s="720"/>
      <c r="CH13" s="720"/>
      <c r="CI13" s="720"/>
      <c r="CJ13" s="720"/>
      <c r="CK13" s="720"/>
      <c r="CL13" s="720"/>
      <c r="CM13" s="720"/>
      <c r="CN13" s="720"/>
      <c r="CO13" s="720"/>
      <c r="CP13" s="720"/>
      <c r="CQ13" s="721"/>
      <c r="CR13" s="680">
        <v>853242</v>
      </c>
      <c r="CS13" s="681"/>
      <c r="CT13" s="681"/>
      <c r="CU13" s="681"/>
      <c r="CV13" s="681"/>
      <c r="CW13" s="681"/>
      <c r="CX13" s="681"/>
      <c r="CY13" s="682"/>
      <c r="CZ13" s="713">
        <v>7.6</v>
      </c>
      <c r="DA13" s="713"/>
      <c r="DB13" s="713"/>
      <c r="DC13" s="713"/>
      <c r="DD13" s="686">
        <v>363312</v>
      </c>
      <c r="DE13" s="681"/>
      <c r="DF13" s="681"/>
      <c r="DG13" s="681"/>
      <c r="DH13" s="681"/>
      <c r="DI13" s="681"/>
      <c r="DJ13" s="681"/>
      <c r="DK13" s="681"/>
      <c r="DL13" s="681"/>
      <c r="DM13" s="681"/>
      <c r="DN13" s="681"/>
      <c r="DO13" s="681"/>
      <c r="DP13" s="682"/>
      <c r="DQ13" s="686">
        <v>454635</v>
      </c>
      <c r="DR13" s="681"/>
      <c r="DS13" s="681"/>
      <c r="DT13" s="681"/>
      <c r="DU13" s="681"/>
      <c r="DV13" s="681"/>
      <c r="DW13" s="681"/>
      <c r="DX13" s="681"/>
      <c r="DY13" s="681"/>
      <c r="DZ13" s="681"/>
      <c r="EA13" s="681"/>
      <c r="EB13" s="681"/>
      <c r="EC13" s="727"/>
    </row>
    <row r="14" spans="2:143" ht="11.25" customHeight="1" x14ac:dyDescent="0.15">
      <c r="B14" s="677" t="s">
        <v>250</v>
      </c>
      <c r="C14" s="678"/>
      <c r="D14" s="678"/>
      <c r="E14" s="678"/>
      <c r="F14" s="678"/>
      <c r="G14" s="678"/>
      <c r="H14" s="678"/>
      <c r="I14" s="678"/>
      <c r="J14" s="678"/>
      <c r="K14" s="678"/>
      <c r="L14" s="678"/>
      <c r="M14" s="678"/>
      <c r="N14" s="678"/>
      <c r="O14" s="678"/>
      <c r="P14" s="678"/>
      <c r="Q14" s="679"/>
      <c r="R14" s="680" t="s">
        <v>239</v>
      </c>
      <c r="S14" s="681"/>
      <c r="T14" s="681"/>
      <c r="U14" s="681"/>
      <c r="V14" s="681"/>
      <c r="W14" s="681"/>
      <c r="X14" s="681"/>
      <c r="Y14" s="682"/>
      <c r="Z14" s="713" t="s">
        <v>126</v>
      </c>
      <c r="AA14" s="713"/>
      <c r="AB14" s="713"/>
      <c r="AC14" s="713"/>
      <c r="AD14" s="714" t="s">
        <v>239</v>
      </c>
      <c r="AE14" s="714"/>
      <c r="AF14" s="714"/>
      <c r="AG14" s="714"/>
      <c r="AH14" s="714"/>
      <c r="AI14" s="714"/>
      <c r="AJ14" s="714"/>
      <c r="AK14" s="714"/>
      <c r="AL14" s="683" t="s">
        <v>126</v>
      </c>
      <c r="AM14" s="684"/>
      <c r="AN14" s="684"/>
      <c r="AO14" s="715"/>
      <c r="AP14" s="677" t="s">
        <v>251</v>
      </c>
      <c r="AQ14" s="678"/>
      <c r="AR14" s="678"/>
      <c r="AS14" s="678"/>
      <c r="AT14" s="678"/>
      <c r="AU14" s="678"/>
      <c r="AV14" s="678"/>
      <c r="AW14" s="678"/>
      <c r="AX14" s="678"/>
      <c r="AY14" s="678"/>
      <c r="AZ14" s="678"/>
      <c r="BA14" s="678"/>
      <c r="BB14" s="678"/>
      <c r="BC14" s="678"/>
      <c r="BD14" s="678"/>
      <c r="BE14" s="678"/>
      <c r="BF14" s="679"/>
      <c r="BG14" s="680">
        <v>29614</v>
      </c>
      <c r="BH14" s="681"/>
      <c r="BI14" s="681"/>
      <c r="BJ14" s="681"/>
      <c r="BK14" s="681"/>
      <c r="BL14" s="681"/>
      <c r="BM14" s="681"/>
      <c r="BN14" s="682"/>
      <c r="BO14" s="713">
        <v>3</v>
      </c>
      <c r="BP14" s="713"/>
      <c r="BQ14" s="713"/>
      <c r="BR14" s="713"/>
      <c r="BS14" s="686" t="s">
        <v>126</v>
      </c>
      <c r="BT14" s="681"/>
      <c r="BU14" s="681"/>
      <c r="BV14" s="681"/>
      <c r="BW14" s="681"/>
      <c r="BX14" s="681"/>
      <c r="BY14" s="681"/>
      <c r="BZ14" s="681"/>
      <c r="CA14" s="681"/>
      <c r="CB14" s="727"/>
      <c r="CD14" s="719" t="s">
        <v>252</v>
      </c>
      <c r="CE14" s="720"/>
      <c r="CF14" s="720"/>
      <c r="CG14" s="720"/>
      <c r="CH14" s="720"/>
      <c r="CI14" s="720"/>
      <c r="CJ14" s="720"/>
      <c r="CK14" s="720"/>
      <c r="CL14" s="720"/>
      <c r="CM14" s="720"/>
      <c r="CN14" s="720"/>
      <c r="CO14" s="720"/>
      <c r="CP14" s="720"/>
      <c r="CQ14" s="721"/>
      <c r="CR14" s="680">
        <v>452252</v>
      </c>
      <c r="CS14" s="681"/>
      <c r="CT14" s="681"/>
      <c r="CU14" s="681"/>
      <c r="CV14" s="681"/>
      <c r="CW14" s="681"/>
      <c r="CX14" s="681"/>
      <c r="CY14" s="682"/>
      <c r="CZ14" s="713">
        <v>4</v>
      </c>
      <c r="DA14" s="713"/>
      <c r="DB14" s="713"/>
      <c r="DC14" s="713"/>
      <c r="DD14" s="686">
        <v>20887</v>
      </c>
      <c r="DE14" s="681"/>
      <c r="DF14" s="681"/>
      <c r="DG14" s="681"/>
      <c r="DH14" s="681"/>
      <c r="DI14" s="681"/>
      <c r="DJ14" s="681"/>
      <c r="DK14" s="681"/>
      <c r="DL14" s="681"/>
      <c r="DM14" s="681"/>
      <c r="DN14" s="681"/>
      <c r="DO14" s="681"/>
      <c r="DP14" s="682"/>
      <c r="DQ14" s="686">
        <v>418383</v>
      </c>
      <c r="DR14" s="681"/>
      <c r="DS14" s="681"/>
      <c r="DT14" s="681"/>
      <c r="DU14" s="681"/>
      <c r="DV14" s="681"/>
      <c r="DW14" s="681"/>
      <c r="DX14" s="681"/>
      <c r="DY14" s="681"/>
      <c r="DZ14" s="681"/>
      <c r="EA14" s="681"/>
      <c r="EB14" s="681"/>
      <c r="EC14" s="727"/>
    </row>
    <row r="15" spans="2:143" ht="11.25" customHeight="1" x14ac:dyDescent="0.15">
      <c r="B15" s="677" t="s">
        <v>253</v>
      </c>
      <c r="C15" s="678"/>
      <c r="D15" s="678"/>
      <c r="E15" s="678"/>
      <c r="F15" s="678"/>
      <c r="G15" s="678"/>
      <c r="H15" s="678"/>
      <c r="I15" s="678"/>
      <c r="J15" s="678"/>
      <c r="K15" s="678"/>
      <c r="L15" s="678"/>
      <c r="M15" s="678"/>
      <c r="N15" s="678"/>
      <c r="O15" s="678"/>
      <c r="P15" s="678"/>
      <c r="Q15" s="679"/>
      <c r="R15" s="680" t="s">
        <v>126</v>
      </c>
      <c r="S15" s="681"/>
      <c r="T15" s="681"/>
      <c r="U15" s="681"/>
      <c r="V15" s="681"/>
      <c r="W15" s="681"/>
      <c r="X15" s="681"/>
      <c r="Y15" s="682"/>
      <c r="Z15" s="713" t="s">
        <v>126</v>
      </c>
      <c r="AA15" s="713"/>
      <c r="AB15" s="713"/>
      <c r="AC15" s="713"/>
      <c r="AD15" s="714" t="s">
        <v>170</v>
      </c>
      <c r="AE15" s="714"/>
      <c r="AF15" s="714"/>
      <c r="AG15" s="714"/>
      <c r="AH15" s="714"/>
      <c r="AI15" s="714"/>
      <c r="AJ15" s="714"/>
      <c r="AK15" s="714"/>
      <c r="AL15" s="683" t="s">
        <v>126</v>
      </c>
      <c r="AM15" s="684"/>
      <c r="AN15" s="684"/>
      <c r="AO15" s="715"/>
      <c r="AP15" s="677" t="s">
        <v>254</v>
      </c>
      <c r="AQ15" s="678"/>
      <c r="AR15" s="678"/>
      <c r="AS15" s="678"/>
      <c r="AT15" s="678"/>
      <c r="AU15" s="678"/>
      <c r="AV15" s="678"/>
      <c r="AW15" s="678"/>
      <c r="AX15" s="678"/>
      <c r="AY15" s="678"/>
      <c r="AZ15" s="678"/>
      <c r="BA15" s="678"/>
      <c r="BB15" s="678"/>
      <c r="BC15" s="678"/>
      <c r="BD15" s="678"/>
      <c r="BE15" s="678"/>
      <c r="BF15" s="679"/>
      <c r="BG15" s="680">
        <v>54446</v>
      </c>
      <c r="BH15" s="681"/>
      <c r="BI15" s="681"/>
      <c r="BJ15" s="681"/>
      <c r="BK15" s="681"/>
      <c r="BL15" s="681"/>
      <c r="BM15" s="681"/>
      <c r="BN15" s="682"/>
      <c r="BO15" s="713">
        <v>5.4</v>
      </c>
      <c r="BP15" s="713"/>
      <c r="BQ15" s="713"/>
      <c r="BR15" s="713"/>
      <c r="BS15" s="686" t="s">
        <v>170</v>
      </c>
      <c r="BT15" s="681"/>
      <c r="BU15" s="681"/>
      <c r="BV15" s="681"/>
      <c r="BW15" s="681"/>
      <c r="BX15" s="681"/>
      <c r="BY15" s="681"/>
      <c r="BZ15" s="681"/>
      <c r="CA15" s="681"/>
      <c r="CB15" s="727"/>
      <c r="CD15" s="719" t="s">
        <v>255</v>
      </c>
      <c r="CE15" s="720"/>
      <c r="CF15" s="720"/>
      <c r="CG15" s="720"/>
      <c r="CH15" s="720"/>
      <c r="CI15" s="720"/>
      <c r="CJ15" s="720"/>
      <c r="CK15" s="720"/>
      <c r="CL15" s="720"/>
      <c r="CM15" s="720"/>
      <c r="CN15" s="720"/>
      <c r="CO15" s="720"/>
      <c r="CP15" s="720"/>
      <c r="CQ15" s="721"/>
      <c r="CR15" s="680">
        <v>1108912</v>
      </c>
      <c r="CS15" s="681"/>
      <c r="CT15" s="681"/>
      <c r="CU15" s="681"/>
      <c r="CV15" s="681"/>
      <c r="CW15" s="681"/>
      <c r="CX15" s="681"/>
      <c r="CY15" s="682"/>
      <c r="CZ15" s="713">
        <v>9.9</v>
      </c>
      <c r="DA15" s="713"/>
      <c r="DB15" s="713"/>
      <c r="DC15" s="713"/>
      <c r="DD15" s="686">
        <v>111264</v>
      </c>
      <c r="DE15" s="681"/>
      <c r="DF15" s="681"/>
      <c r="DG15" s="681"/>
      <c r="DH15" s="681"/>
      <c r="DI15" s="681"/>
      <c r="DJ15" s="681"/>
      <c r="DK15" s="681"/>
      <c r="DL15" s="681"/>
      <c r="DM15" s="681"/>
      <c r="DN15" s="681"/>
      <c r="DO15" s="681"/>
      <c r="DP15" s="682"/>
      <c r="DQ15" s="686">
        <v>879882</v>
      </c>
      <c r="DR15" s="681"/>
      <c r="DS15" s="681"/>
      <c r="DT15" s="681"/>
      <c r="DU15" s="681"/>
      <c r="DV15" s="681"/>
      <c r="DW15" s="681"/>
      <c r="DX15" s="681"/>
      <c r="DY15" s="681"/>
      <c r="DZ15" s="681"/>
      <c r="EA15" s="681"/>
      <c r="EB15" s="681"/>
      <c r="EC15" s="727"/>
    </row>
    <row r="16" spans="2:143" ht="11.25" customHeight="1" x14ac:dyDescent="0.15">
      <c r="B16" s="677" t="s">
        <v>256</v>
      </c>
      <c r="C16" s="678"/>
      <c r="D16" s="678"/>
      <c r="E16" s="678"/>
      <c r="F16" s="678"/>
      <c r="G16" s="678"/>
      <c r="H16" s="678"/>
      <c r="I16" s="678"/>
      <c r="J16" s="678"/>
      <c r="K16" s="678"/>
      <c r="L16" s="678"/>
      <c r="M16" s="678"/>
      <c r="N16" s="678"/>
      <c r="O16" s="678"/>
      <c r="P16" s="678"/>
      <c r="Q16" s="679"/>
      <c r="R16" s="680">
        <v>12659</v>
      </c>
      <c r="S16" s="681"/>
      <c r="T16" s="681"/>
      <c r="U16" s="681"/>
      <c r="V16" s="681"/>
      <c r="W16" s="681"/>
      <c r="X16" s="681"/>
      <c r="Y16" s="682"/>
      <c r="Z16" s="713">
        <v>0.1</v>
      </c>
      <c r="AA16" s="713"/>
      <c r="AB16" s="713"/>
      <c r="AC16" s="713"/>
      <c r="AD16" s="714">
        <v>12659</v>
      </c>
      <c r="AE16" s="714"/>
      <c r="AF16" s="714"/>
      <c r="AG16" s="714"/>
      <c r="AH16" s="714"/>
      <c r="AI16" s="714"/>
      <c r="AJ16" s="714"/>
      <c r="AK16" s="714"/>
      <c r="AL16" s="683">
        <v>0.3</v>
      </c>
      <c r="AM16" s="684"/>
      <c r="AN16" s="684"/>
      <c r="AO16" s="715"/>
      <c r="AP16" s="677" t="s">
        <v>257</v>
      </c>
      <c r="AQ16" s="678"/>
      <c r="AR16" s="678"/>
      <c r="AS16" s="678"/>
      <c r="AT16" s="678"/>
      <c r="AU16" s="678"/>
      <c r="AV16" s="678"/>
      <c r="AW16" s="678"/>
      <c r="AX16" s="678"/>
      <c r="AY16" s="678"/>
      <c r="AZ16" s="678"/>
      <c r="BA16" s="678"/>
      <c r="BB16" s="678"/>
      <c r="BC16" s="678"/>
      <c r="BD16" s="678"/>
      <c r="BE16" s="678"/>
      <c r="BF16" s="679"/>
      <c r="BG16" s="680" t="s">
        <v>170</v>
      </c>
      <c r="BH16" s="681"/>
      <c r="BI16" s="681"/>
      <c r="BJ16" s="681"/>
      <c r="BK16" s="681"/>
      <c r="BL16" s="681"/>
      <c r="BM16" s="681"/>
      <c r="BN16" s="682"/>
      <c r="BO16" s="713" t="s">
        <v>126</v>
      </c>
      <c r="BP16" s="713"/>
      <c r="BQ16" s="713"/>
      <c r="BR16" s="713"/>
      <c r="BS16" s="686" t="s">
        <v>239</v>
      </c>
      <c r="BT16" s="681"/>
      <c r="BU16" s="681"/>
      <c r="BV16" s="681"/>
      <c r="BW16" s="681"/>
      <c r="BX16" s="681"/>
      <c r="BY16" s="681"/>
      <c r="BZ16" s="681"/>
      <c r="CA16" s="681"/>
      <c r="CB16" s="727"/>
      <c r="CD16" s="719" t="s">
        <v>258</v>
      </c>
      <c r="CE16" s="720"/>
      <c r="CF16" s="720"/>
      <c r="CG16" s="720"/>
      <c r="CH16" s="720"/>
      <c r="CI16" s="720"/>
      <c r="CJ16" s="720"/>
      <c r="CK16" s="720"/>
      <c r="CL16" s="720"/>
      <c r="CM16" s="720"/>
      <c r="CN16" s="720"/>
      <c r="CO16" s="720"/>
      <c r="CP16" s="720"/>
      <c r="CQ16" s="721"/>
      <c r="CR16" s="680" t="s">
        <v>247</v>
      </c>
      <c r="CS16" s="681"/>
      <c r="CT16" s="681"/>
      <c r="CU16" s="681"/>
      <c r="CV16" s="681"/>
      <c r="CW16" s="681"/>
      <c r="CX16" s="681"/>
      <c r="CY16" s="682"/>
      <c r="CZ16" s="713" t="s">
        <v>239</v>
      </c>
      <c r="DA16" s="713"/>
      <c r="DB16" s="713"/>
      <c r="DC16" s="713"/>
      <c r="DD16" s="686" t="s">
        <v>170</v>
      </c>
      <c r="DE16" s="681"/>
      <c r="DF16" s="681"/>
      <c r="DG16" s="681"/>
      <c r="DH16" s="681"/>
      <c r="DI16" s="681"/>
      <c r="DJ16" s="681"/>
      <c r="DK16" s="681"/>
      <c r="DL16" s="681"/>
      <c r="DM16" s="681"/>
      <c r="DN16" s="681"/>
      <c r="DO16" s="681"/>
      <c r="DP16" s="682"/>
      <c r="DQ16" s="686" t="s">
        <v>170</v>
      </c>
      <c r="DR16" s="681"/>
      <c r="DS16" s="681"/>
      <c r="DT16" s="681"/>
      <c r="DU16" s="681"/>
      <c r="DV16" s="681"/>
      <c r="DW16" s="681"/>
      <c r="DX16" s="681"/>
      <c r="DY16" s="681"/>
      <c r="DZ16" s="681"/>
      <c r="EA16" s="681"/>
      <c r="EB16" s="681"/>
      <c r="EC16" s="727"/>
    </row>
    <row r="17" spans="2:133" ht="11.25" customHeight="1" x14ac:dyDescent="0.15">
      <c r="B17" s="677" t="s">
        <v>259</v>
      </c>
      <c r="C17" s="678"/>
      <c r="D17" s="678"/>
      <c r="E17" s="678"/>
      <c r="F17" s="678"/>
      <c r="G17" s="678"/>
      <c r="H17" s="678"/>
      <c r="I17" s="678"/>
      <c r="J17" s="678"/>
      <c r="K17" s="678"/>
      <c r="L17" s="678"/>
      <c r="M17" s="678"/>
      <c r="N17" s="678"/>
      <c r="O17" s="678"/>
      <c r="P17" s="678"/>
      <c r="Q17" s="679"/>
      <c r="R17" s="680">
        <v>4549</v>
      </c>
      <c r="S17" s="681"/>
      <c r="T17" s="681"/>
      <c r="U17" s="681"/>
      <c r="V17" s="681"/>
      <c r="W17" s="681"/>
      <c r="X17" s="681"/>
      <c r="Y17" s="682"/>
      <c r="Z17" s="713">
        <v>0</v>
      </c>
      <c r="AA17" s="713"/>
      <c r="AB17" s="713"/>
      <c r="AC17" s="713"/>
      <c r="AD17" s="714">
        <v>4549</v>
      </c>
      <c r="AE17" s="714"/>
      <c r="AF17" s="714"/>
      <c r="AG17" s="714"/>
      <c r="AH17" s="714"/>
      <c r="AI17" s="714"/>
      <c r="AJ17" s="714"/>
      <c r="AK17" s="714"/>
      <c r="AL17" s="683">
        <v>0.1</v>
      </c>
      <c r="AM17" s="684"/>
      <c r="AN17" s="684"/>
      <c r="AO17" s="715"/>
      <c r="AP17" s="677" t="s">
        <v>260</v>
      </c>
      <c r="AQ17" s="678"/>
      <c r="AR17" s="678"/>
      <c r="AS17" s="678"/>
      <c r="AT17" s="678"/>
      <c r="AU17" s="678"/>
      <c r="AV17" s="678"/>
      <c r="AW17" s="678"/>
      <c r="AX17" s="678"/>
      <c r="AY17" s="678"/>
      <c r="AZ17" s="678"/>
      <c r="BA17" s="678"/>
      <c r="BB17" s="678"/>
      <c r="BC17" s="678"/>
      <c r="BD17" s="678"/>
      <c r="BE17" s="678"/>
      <c r="BF17" s="679"/>
      <c r="BG17" s="680" t="s">
        <v>239</v>
      </c>
      <c r="BH17" s="681"/>
      <c r="BI17" s="681"/>
      <c r="BJ17" s="681"/>
      <c r="BK17" s="681"/>
      <c r="BL17" s="681"/>
      <c r="BM17" s="681"/>
      <c r="BN17" s="682"/>
      <c r="BO17" s="713" t="s">
        <v>126</v>
      </c>
      <c r="BP17" s="713"/>
      <c r="BQ17" s="713"/>
      <c r="BR17" s="713"/>
      <c r="BS17" s="686" t="s">
        <v>126</v>
      </c>
      <c r="BT17" s="681"/>
      <c r="BU17" s="681"/>
      <c r="BV17" s="681"/>
      <c r="BW17" s="681"/>
      <c r="BX17" s="681"/>
      <c r="BY17" s="681"/>
      <c r="BZ17" s="681"/>
      <c r="CA17" s="681"/>
      <c r="CB17" s="727"/>
      <c r="CD17" s="719" t="s">
        <v>261</v>
      </c>
      <c r="CE17" s="720"/>
      <c r="CF17" s="720"/>
      <c r="CG17" s="720"/>
      <c r="CH17" s="720"/>
      <c r="CI17" s="720"/>
      <c r="CJ17" s="720"/>
      <c r="CK17" s="720"/>
      <c r="CL17" s="720"/>
      <c r="CM17" s="720"/>
      <c r="CN17" s="720"/>
      <c r="CO17" s="720"/>
      <c r="CP17" s="720"/>
      <c r="CQ17" s="721"/>
      <c r="CR17" s="680">
        <v>1530593</v>
      </c>
      <c r="CS17" s="681"/>
      <c r="CT17" s="681"/>
      <c r="CU17" s="681"/>
      <c r="CV17" s="681"/>
      <c r="CW17" s="681"/>
      <c r="CX17" s="681"/>
      <c r="CY17" s="682"/>
      <c r="CZ17" s="713">
        <v>13.7</v>
      </c>
      <c r="DA17" s="713"/>
      <c r="DB17" s="713"/>
      <c r="DC17" s="713"/>
      <c r="DD17" s="686" t="s">
        <v>239</v>
      </c>
      <c r="DE17" s="681"/>
      <c r="DF17" s="681"/>
      <c r="DG17" s="681"/>
      <c r="DH17" s="681"/>
      <c r="DI17" s="681"/>
      <c r="DJ17" s="681"/>
      <c r="DK17" s="681"/>
      <c r="DL17" s="681"/>
      <c r="DM17" s="681"/>
      <c r="DN17" s="681"/>
      <c r="DO17" s="681"/>
      <c r="DP17" s="682"/>
      <c r="DQ17" s="686">
        <v>1323017</v>
      </c>
      <c r="DR17" s="681"/>
      <c r="DS17" s="681"/>
      <c r="DT17" s="681"/>
      <c r="DU17" s="681"/>
      <c r="DV17" s="681"/>
      <c r="DW17" s="681"/>
      <c r="DX17" s="681"/>
      <c r="DY17" s="681"/>
      <c r="DZ17" s="681"/>
      <c r="EA17" s="681"/>
      <c r="EB17" s="681"/>
      <c r="EC17" s="727"/>
    </row>
    <row r="18" spans="2:133" ht="11.25" customHeight="1" x14ac:dyDescent="0.15">
      <c r="B18" s="677" t="s">
        <v>262</v>
      </c>
      <c r="C18" s="678"/>
      <c r="D18" s="678"/>
      <c r="E18" s="678"/>
      <c r="F18" s="678"/>
      <c r="G18" s="678"/>
      <c r="H18" s="678"/>
      <c r="I18" s="678"/>
      <c r="J18" s="678"/>
      <c r="K18" s="678"/>
      <c r="L18" s="678"/>
      <c r="M18" s="678"/>
      <c r="N18" s="678"/>
      <c r="O18" s="678"/>
      <c r="P18" s="678"/>
      <c r="Q18" s="679"/>
      <c r="R18" s="680">
        <v>8757</v>
      </c>
      <c r="S18" s="681"/>
      <c r="T18" s="681"/>
      <c r="U18" s="681"/>
      <c r="V18" s="681"/>
      <c r="W18" s="681"/>
      <c r="X18" s="681"/>
      <c r="Y18" s="682"/>
      <c r="Z18" s="713">
        <v>0.1</v>
      </c>
      <c r="AA18" s="713"/>
      <c r="AB18" s="713"/>
      <c r="AC18" s="713"/>
      <c r="AD18" s="714">
        <v>8757</v>
      </c>
      <c r="AE18" s="714"/>
      <c r="AF18" s="714"/>
      <c r="AG18" s="714"/>
      <c r="AH18" s="714"/>
      <c r="AI18" s="714"/>
      <c r="AJ18" s="714"/>
      <c r="AK18" s="714"/>
      <c r="AL18" s="683">
        <v>0.2</v>
      </c>
      <c r="AM18" s="684"/>
      <c r="AN18" s="684"/>
      <c r="AO18" s="715"/>
      <c r="AP18" s="677" t="s">
        <v>263</v>
      </c>
      <c r="AQ18" s="678"/>
      <c r="AR18" s="678"/>
      <c r="AS18" s="678"/>
      <c r="AT18" s="678"/>
      <c r="AU18" s="678"/>
      <c r="AV18" s="678"/>
      <c r="AW18" s="678"/>
      <c r="AX18" s="678"/>
      <c r="AY18" s="678"/>
      <c r="AZ18" s="678"/>
      <c r="BA18" s="678"/>
      <c r="BB18" s="678"/>
      <c r="BC18" s="678"/>
      <c r="BD18" s="678"/>
      <c r="BE18" s="678"/>
      <c r="BF18" s="679"/>
      <c r="BG18" s="680" t="s">
        <v>126</v>
      </c>
      <c r="BH18" s="681"/>
      <c r="BI18" s="681"/>
      <c r="BJ18" s="681"/>
      <c r="BK18" s="681"/>
      <c r="BL18" s="681"/>
      <c r="BM18" s="681"/>
      <c r="BN18" s="682"/>
      <c r="BO18" s="713" t="s">
        <v>239</v>
      </c>
      <c r="BP18" s="713"/>
      <c r="BQ18" s="713"/>
      <c r="BR18" s="713"/>
      <c r="BS18" s="686" t="s">
        <v>170</v>
      </c>
      <c r="BT18" s="681"/>
      <c r="BU18" s="681"/>
      <c r="BV18" s="681"/>
      <c r="BW18" s="681"/>
      <c r="BX18" s="681"/>
      <c r="BY18" s="681"/>
      <c r="BZ18" s="681"/>
      <c r="CA18" s="681"/>
      <c r="CB18" s="727"/>
      <c r="CD18" s="719" t="s">
        <v>264</v>
      </c>
      <c r="CE18" s="720"/>
      <c r="CF18" s="720"/>
      <c r="CG18" s="720"/>
      <c r="CH18" s="720"/>
      <c r="CI18" s="720"/>
      <c r="CJ18" s="720"/>
      <c r="CK18" s="720"/>
      <c r="CL18" s="720"/>
      <c r="CM18" s="720"/>
      <c r="CN18" s="720"/>
      <c r="CO18" s="720"/>
      <c r="CP18" s="720"/>
      <c r="CQ18" s="721"/>
      <c r="CR18" s="680" t="s">
        <v>126</v>
      </c>
      <c r="CS18" s="681"/>
      <c r="CT18" s="681"/>
      <c r="CU18" s="681"/>
      <c r="CV18" s="681"/>
      <c r="CW18" s="681"/>
      <c r="CX18" s="681"/>
      <c r="CY18" s="682"/>
      <c r="CZ18" s="713" t="s">
        <v>170</v>
      </c>
      <c r="DA18" s="713"/>
      <c r="DB18" s="713"/>
      <c r="DC18" s="713"/>
      <c r="DD18" s="686" t="s">
        <v>126</v>
      </c>
      <c r="DE18" s="681"/>
      <c r="DF18" s="681"/>
      <c r="DG18" s="681"/>
      <c r="DH18" s="681"/>
      <c r="DI18" s="681"/>
      <c r="DJ18" s="681"/>
      <c r="DK18" s="681"/>
      <c r="DL18" s="681"/>
      <c r="DM18" s="681"/>
      <c r="DN18" s="681"/>
      <c r="DO18" s="681"/>
      <c r="DP18" s="682"/>
      <c r="DQ18" s="686" t="s">
        <v>126</v>
      </c>
      <c r="DR18" s="681"/>
      <c r="DS18" s="681"/>
      <c r="DT18" s="681"/>
      <c r="DU18" s="681"/>
      <c r="DV18" s="681"/>
      <c r="DW18" s="681"/>
      <c r="DX18" s="681"/>
      <c r="DY18" s="681"/>
      <c r="DZ18" s="681"/>
      <c r="EA18" s="681"/>
      <c r="EB18" s="681"/>
      <c r="EC18" s="727"/>
    </row>
    <row r="19" spans="2:133" ht="11.25" customHeight="1" x14ac:dyDescent="0.15">
      <c r="B19" s="677" t="s">
        <v>265</v>
      </c>
      <c r="C19" s="678"/>
      <c r="D19" s="678"/>
      <c r="E19" s="678"/>
      <c r="F19" s="678"/>
      <c r="G19" s="678"/>
      <c r="H19" s="678"/>
      <c r="I19" s="678"/>
      <c r="J19" s="678"/>
      <c r="K19" s="678"/>
      <c r="L19" s="678"/>
      <c r="M19" s="678"/>
      <c r="N19" s="678"/>
      <c r="O19" s="678"/>
      <c r="P19" s="678"/>
      <c r="Q19" s="679"/>
      <c r="R19" s="680">
        <v>3430</v>
      </c>
      <c r="S19" s="681"/>
      <c r="T19" s="681"/>
      <c r="U19" s="681"/>
      <c r="V19" s="681"/>
      <c r="W19" s="681"/>
      <c r="X19" s="681"/>
      <c r="Y19" s="682"/>
      <c r="Z19" s="713">
        <v>0</v>
      </c>
      <c r="AA19" s="713"/>
      <c r="AB19" s="713"/>
      <c r="AC19" s="713"/>
      <c r="AD19" s="714">
        <v>3430</v>
      </c>
      <c r="AE19" s="714"/>
      <c r="AF19" s="714"/>
      <c r="AG19" s="714"/>
      <c r="AH19" s="714"/>
      <c r="AI19" s="714"/>
      <c r="AJ19" s="714"/>
      <c r="AK19" s="714"/>
      <c r="AL19" s="683">
        <v>0.1</v>
      </c>
      <c r="AM19" s="684"/>
      <c r="AN19" s="684"/>
      <c r="AO19" s="715"/>
      <c r="AP19" s="677" t="s">
        <v>266</v>
      </c>
      <c r="AQ19" s="678"/>
      <c r="AR19" s="678"/>
      <c r="AS19" s="678"/>
      <c r="AT19" s="678"/>
      <c r="AU19" s="678"/>
      <c r="AV19" s="678"/>
      <c r="AW19" s="678"/>
      <c r="AX19" s="678"/>
      <c r="AY19" s="678"/>
      <c r="AZ19" s="678"/>
      <c r="BA19" s="678"/>
      <c r="BB19" s="678"/>
      <c r="BC19" s="678"/>
      <c r="BD19" s="678"/>
      <c r="BE19" s="678"/>
      <c r="BF19" s="679"/>
      <c r="BG19" s="680">
        <v>4</v>
      </c>
      <c r="BH19" s="681"/>
      <c r="BI19" s="681"/>
      <c r="BJ19" s="681"/>
      <c r="BK19" s="681"/>
      <c r="BL19" s="681"/>
      <c r="BM19" s="681"/>
      <c r="BN19" s="682"/>
      <c r="BO19" s="713">
        <v>0</v>
      </c>
      <c r="BP19" s="713"/>
      <c r="BQ19" s="713"/>
      <c r="BR19" s="713"/>
      <c r="BS19" s="686" t="s">
        <v>170</v>
      </c>
      <c r="BT19" s="681"/>
      <c r="BU19" s="681"/>
      <c r="BV19" s="681"/>
      <c r="BW19" s="681"/>
      <c r="BX19" s="681"/>
      <c r="BY19" s="681"/>
      <c r="BZ19" s="681"/>
      <c r="CA19" s="681"/>
      <c r="CB19" s="727"/>
      <c r="CD19" s="719" t="s">
        <v>267</v>
      </c>
      <c r="CE19" s="720"/>
      <c r="CF19" s="720"/>
      <c r="CG19" s="720"/>
      <c r="CH19" s="720"/>
      <c r="CI19" s="720"/>
      <c r="CJ19" s="720"/>
      <c r="CK19" s="720"/>
      <c r="CL19" s="720"/>
      <c r="CM19" s="720"/>
      <c r="CN19" s="720"/>
      <c r="CO19" s="720"/>
      <c r="CP19" s="720"/>
      <c r="CQ19" s="721"/>
      <c r="CR19" s="680" t="s">
        <v>239</v>
      </c>
      <c r="CS19" s="681"/>
      <c r="CT19" s="681"/>
      <c r="CU19" s="681"/>
      <c r="CV19" s="681"/>
      <c r="CW19" s="681"/>
      <c r="CX19" s="681"/>
      <c r="CY19" s="682"/>
      <c r="CZ19" s="713" t="s">
        <v>126</v>
      </c>
      <c r="DA19" s="713"/>
      <c r="DB19" s="713"/>
      <c r="DC19" s="713"/>
      <c r="DD19" s="686" t="s">
        <v>170</v>
      </c>
      <c r="DE19" s="681"/>
      <c r="DF19" s="681"/>
      <c r="DG19" s="681"/>
      <c r="DH19" s="681"/>
      <c r="DI19" s="681"/>
      <c r="DJ19" s="681"/>
      <c r="DK19" s="681"/>
      <c r="DL19" s="681"/>
      <c r="DM19" s="681"/>
      <c r="DN19" s="681"/>
      <c r="DO19" s="681"/>
      <c r="DP19" s="682"/>
      <c r="DQ19" s="686" t="s">
        <v>126</v>
      </c>
      <c r="DR19" s="681"/>
      <c r="DS19" s="681"/>
      <c r="DT19" s="681"/>
      <c r="DU19" s="681"/>
      <c r="DV19" s="681"/>
      <c r="DW19" s="681"/>
      <c r="DX19" s="681"/>
      <c r="DY19" s="681"/>
      <c r="DZ19" s="681"/>
      <c r="EA19" s="681"/>
      <c r="EB19" s="681"/>
      <c r="EC19" s="727"/>
    </row>
    <row r="20" spans="2:133" ht="11.25" customHeight="1" x14ac:dyDescent="0.15">
      <c r="B20" s="677" t="s">
        <v>268</v>
      </c>
      <c r="C20" s="678"/>
      <c r="D20" s="678"/>
      <c r="E20" s="678"/>
      <c r="F20" s="678"/>
      <c r="G20" s="678"/>
      <c r="H20" s="678"/>
      <c r="I20" s="678"/>
      <c r="J20" s="678"/>
      <c r="K20" s="678"/>
      <c r="L20" s="678"/>
      <c r="M20" s="678"/>
      <c r="N20" s="678"/>
      <c r="O20" s="678"/>
      <c r="P20" s="678"/>
      <c r="Q20" s="679"/>
      <c r="R20" s="680">
        <v>4769</v>
      </c>
      <c r="S20" s="681"/>
      <c r="T20" s="681"/>
      <c r="U20" s="681"/>
      <c r="V20" s="681"/>
      <c r="W20" s="681"/>
      <c r="X20" s="681"/>
      <c r="Y20" s="682"/>
      <c r="Z20" s="713">
        <v>0</v>
      </c>
      <c r="AA20" s="713"/>
      <c r="AB20" s="713"/>
      <c r="AC20" s="713"/>
      <c r="AD20" s="714">
        <v>4769</v>
      </c>
      <c r="AE20" s="714"/>
      <c r="AF20" s="714"/>
      <c r="AG20" s="714"/>
      <c r="AH20" s="714"/>
      <c r="AI20" s="714"/>
      <c r="AJ20" s="714"/>
      <c r="AK20" s="714"/>
      <c r="AL20" s="683">
        <v>0.1</v>
      </c>
      <c r="AM20" s="684"/>
      <c r="AN20" s="684"/>
      <c r="AO20" s="715"/>
      <c r="AP20" s="677" t="s">
        <v>269</v>
      </c>
      <c r="AQ20" s="678"/>
      <c r="AR20" s="678"/>
      <c r="AS20" s="678"/>
      <c r="AT20" s="678"/>
      <c r="AU20" s="678"/>
      <c r="AV20" s="678"/>
      <c r="AW20" s="678"/>
      <c r="AX20" s="678"/>
      <c r="AY20" s="678"/>
      <c r="AZ20" s="678"/>
      <c r="BA20" s="678"/>
      <c r="BB20" s="678"/>
      <c r="BC20" s="678"/>
      <c r="BD20" s="678"/>
      <c r="BE20" s="678"/>
      <c r="BF20" s="679"/>
      <c r="BG20" s="680">
        <v>4</v>
      </c>
      <c r="BH20" s="681"/>
      <c r="BI20" s="681"/>
      <c r="BJ20" s="681"/>
      <c r="BK20" s="681"/>
      <c r="BL20" s="681"/>
      <c r="BM20" s="681"/>
      <c r="BN20" s="682"/>
      <c r="BO20" s="713">
        <v>0</v>
      </c>
      <c r="BP20" s="713"/>
      <c r="BQ20" s="713"/>
      <c r="BR20" s="713"/>
      <c r="BS20" s="686" t="s">
        <v>126</v>
      </c>
      <c r="BT20" s="681"/>
      <c r="BU20" s="681"/>
      <c r="BV20" s="681"/>
      <c r="BW20" s="681"/>
      <c r="BX20" s="681"/>
      <c r="BY20" s="681"/>
      <c r="BZ20" s="681"/>
      <c r="CA20" s="681"/>
      <c r="CB20" s="727"/>
      <c r="CD20" s="719" t="s">
        <v>270</v>
      </c>
      <c r="CE20" s="720"/>
      <c r="CF20" s="720"/>
      <c r="CG20" s="720"/>
      <c r="CH20" s="720"/>
      <c r="CI20" s="720"/>
      <c r="CJ20" s="720"/>
      <c r="CK20" s="720"/>
      <c r="CL20" s="720"/>
      <c r="CM20" s="720"/>
      <c r="CN20" s="720"/>
      <c r="CO20" s="720"/>
      <c r="CP20" s="720"/>
      <c r="CQ20" s="721"/>
      <c r="CR20" s="680">
        <v>11208264</v>
      </c>
      <c r="CS20" s="681"/>
      <c r="CT20" s="681"/>
      <c r="CU20" s="681"/>
      <c r="CV20" s="681"/>
      <c r="CW20" s="681"/>
      <c r="CX20" s="681"/>
      <c r="CY20" s="682"/>
      <c r="CZ20" s="713">
        <v>100</v>
      </c>
      <c r="DA20" s="713"/>
      <c r="DB20" s="713"/>
      <c r="DC20" s="713"/>
      <c r="DD20" s="686">
        <v>3532543</v>
      </c>
      <c r="DE20" s="681"/>
      <c r="DF20" s="681"/>
      <c r="DG20" s="681"/>
      <c r="DH20" s="681"/>
      <c r="DI20" s="681"/>
      <c r="DJ20" s="681"/>
      <c r="DK20" s="681"/>
      <c r="DL20" s="681"/>
      <c r="DM20" s="681"/>
      <c r="DN20" s="681"/>
      <c r="DO20" s="681"/>
      <c r="DP20" s="682"/>
      <c r="DQ20" s="686">
        <v>5890699</v>
      </c>
      <c r="DR20" s="681"/>
      <c r="DS20" s="681"/>
      <c r="DT20" s="681"/>
      <c r="DU20" s="681"/>
      <c r="DV20" s="681"/>
      <c r="DW20" s="681"/>
      <c r="DX20" s="681"/>
      <c r="DY20" s="681"/>
      <c r="DZ20" s="681"/>
      <c r="EA20" s="681"/>
      <c r="EB20" s="681"/>
      <c r="EC20" s="727"/>
    </row>
    <row r="21" spans="2:133" ht="11.25" customHeight="1" x14ac:dyDescent="0.15">
      <c r="B21" s="677" t="s">
        <v>271</v>
      </c>
      <c r="C21" s="678"/>
      <c r="D21" s="678"/>
      <c r="E21" s="678"/>
      <c r="F21" s="678"/>
      <c r="G21" s="678"/>
      <c r="H21" s="678"/>
      <c r="I21" s="678"/>
      <c r="J21" s="678"/>
      <c r="K21" s="678"/>
      <c r="L21" s="678"/>
      <c r="M21" s="678"/>
      <c r="N21" s="678"/>
      <c r="O21" s="678"/>
      <c r="P21" s="678"/>
      <c r="Q21" s="679"/>
      <c r="R21" s="680">
        <v>558</v>
      </c>
      <c r="S21" s="681"/>
      <c r="T21" s="681"/>
      <c r="U21" s="681"/>
      <c r="V21" s="681"/>
      <c r="W21" s="681"/>
      <c r="X21" s="681"/>
      <c r="Y21" s="682"/>
      <c r="Z21" s="713">
        <v>0</v>
      </c>
      <c r="AA21" s="713"/>
      <c r="AB21" s="713"/>
      <c r="AC21" s="713"/>
      <c r="AD21" s="714">
        <v>558</v>
      </c>
      <c r="AE21" s="714"/>
      <c r="AF21" s="714"/>
      <c r="AG21" s="714"/>
      <c r="AH21" s="714"/>
      <c r="AI21" s="714"/>
      <c r="AJ21" s="714"/>
      <c r="AK21" s="714"/>
      <c r="AL21" s="683">
        <v>0</v>
      </c>
      <c r="AM21" s="684"/>
      <c r="AN21" s="684"/>
      <c r="AO21" s="715"/>
      <c r="AP21" s="774" t="s">
        <v>272</v>
      </c>
      <c r="AQ21" s="782"/>
      <c r="AR21" s="782"/>
      <c r="AS21" s="782"/>
      <c r="AT21" s="782"/>
      <c r="AU21" s="782"/>
      <c r="AV21" s="782"/>
      <c r="AW21" s="782"/>
      <c r="AX21" s="782"/>
      <c r="AY21" s="782"/>
      <c r="AZ21" s="782"/>
      <c r="BA21" s="782"/>
      <c r="BB21" s="782"/>
      <c r="BC21" s="782"/>
      <c r="BD21" s="782"/>
      <c r="BE21" s="782"/>
      <c r="BF21" s="776"/>
      <c r="BG21" s="680">
        <v>4</v>
      </c>
      <c r="BH21" s="681"/>
      <c r="BI21" s="681"/>
      <c r="BJ21" s="681"/>
      <c r="BK21" s="681"/>
      <c r="BL21" s="681"/>
      <c r="BM21" s="681"/>
      <c r="BN21" s="682"/>
      <c r="BO21" s="713">
        <v>0</v>
      </c>
      <c r="BP21" s="713"/>
      <c r="BQ21" s="713"/>
      <c r="BR21" s="713"/>
      <c r="BS21" s="686" t="s">
        <v>170</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273</v>
      </c>
      <c r="C22" s="678"/>
      <c r="D22" s="678"/>
      <c r="E22" s="678"/>
      <c r="F22" s="678"/>
      <c r="G22" s="678"/>
      <c r="H22" s="678"/>
      <c r="I22" s="678"/>
      <c r="J22" s="678"/>
      <c r="K22" s="678"/>
      <c r="L22" s="678"/>
      <c r="M22" s="678"/>
      <c r="N22" s="678"/>
      <c r="O22" s="678"/>
      <c r="P22" s="678"/>
      <c r="Q22" s="679"/>
      <c r="R22" s="680">
        <v>3780240</v>
      </c>
      <c r="S22" s="681"/>
      <c r="T22" s="681"/>
      <c r="U22" s="681"/>
      <c r="V22" s="681"/>
      <c r="W22" s="681"/>
      <c r="X22" s="681"/>
      <c r="Y22" s="682"/>
      <c r="Z22" s="713">
        <v>33.1</v>
      </c>
      <c r="AA22" s="713"/>
      <c r="AB22" s="713"/>
      <c r="AC22" s="713"/>
      <c r="AD22" s="714">
        <v>3498023</v>
      </c>
      <c r="AE22" s="714"/>
      <c r="AF22" s="714"/>
      <c r="AG22" s="714"/>
      <c r="AH22" s="714"/>
      <c r="AI22" s="714"/>
      <c r="AJ22" s="714"/>
      <c r="AK22" s="714"/>
      <c r="AL22" s="683">
        <v>71</v>
      </c>
      <c r="AM22" s="684"/>
      <c r="AN22" s="684"/>
      <c r="AO22" s="715"/>
      <c r="AP22" s="774" t="s">
        <v>274</v>
      </c>
      <c r="AQ22" s="782"/>
      <c r="AR22" s="782"/>
      <c r="AS22" s="782"/>
      <c r="AT22" s="782"/>
      <c r="AU22" s="782"/>
      <c r="AV22" s="782"/>
      <c r="AW22" s="782"/>
      <c r="AX22" s="782"/>
      <c r="AY22" s="782"/>
      <c r="AZ22" s="782"/>
      <c r="BA22" s="782"/>
      <c r="BB22" s="782"/>
      <c r="BC22" s="782"/>
      <c r="BD22" s="782"/>
      <c r="BE22" s="782"/>
      <c r="BF22" s="776"/>
      <c r="BG22" s="680" t="s">
        <v>126</v>
      </c>
      <c r="BH22" s="681"/>
      <c r="BI22" s="681"/>
      <c r="BJ22" s="681"/>
      <c r="BK22" s="681"/>
      <c r="BL22" s="681"/>
      <c r="BM22" s="681"/>
      <c r="BN22" s="682"/>
      <c r="BO22" s="713" t="s">
        <v>170</v>
      </c>
      <c r="BP22" s="713"/>
      <c r="BQ22" s="713"/>
      <c r="BR22" s="713"/>
      <c r="BS22" s="686" t="s">
        <v>126</v>
      </c>
      <c r="BT22" s="681"/>
      <c r="BU22" s="681"/>
      <c r="BV22" s="681"/>
      <c r="BW22" s="681"/>
      <c r="BX22" s="681"/>
      <c r="BY22" s="681"/>
      <c r="BZ22" s="681"/>
      <c r="CA22" s="681"/>
      <c r="CB22" s="727"/>
      <c r="CD22" s="784" t="s">
        <v>275</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276</v>
      </c>
      <c r="C23" s="678"/>
      <c r="D23" s="678"/>
      <c r="E23" s="678"/>
      <c r="F23" s="678"/>
      <c r="G23" s="678"/>
      <c r="H23" s="678"/>
      <c r="I23" s="678"/>
      <c r="J23" s="678"/>
      <c r="K23" s="678"/>
      <c r="L23" s="678"/>
      <c r="M23" s="678"/>
      <c r="N23" s="678"/>
      <c r="O23" s="678"/>
      <c r="P23" s="678"/>
      <c r="Q23" s="679"/>
      <c r="R23" s="680">
        <v>3498023</v>
      </c>
      <c r="S23" s="681"/>
      <c r="T23" s="681"/>
      <c r="U23" s="681"/>
      <c r="V23" s="681"/>
      <c r="W23" s="681"/>
      <c r="X23" s="681"/>
      <c r="Y23" s="682"/>
      <c r="Z23" s="713">
        <v>30.7</v>
      </c>
      <c r="AA23" s="713"/>
      <c r="AB23" s="713"/>
      <c r="AC23" s="713"/>
      <c r="AD23" s="714">
        <v>3498023</v>
      </c>
      <c r="AE23" s="714"/>
      <c r="AF23" s="714"/>
      <c r="AG23" s="714"/>
      <c r="AH23" s="714"/>
      <c r="AI23" s="714"/>
      <c r="AJ23" s="714"/>
      <c r="AK23" s="714"/>
      <c r="AL23" s="683">
        <v>71</v>
      </c>
      <c r="AM23" s="684"/>
      <c r="AN23" s="684"/>
      <c r="AO23" s="715"/>
      <c r="AP23" s="774" t="s">
        <v>277</v>
      </c>
      <c r="AQ23" s="782"/>
      <c r="AR23" s="782"/>
      <c r="AS23" s="782"/>
      <c r="AT23" s="782"/>
      <c r="AU23" s="782"/>
      <c r="AV23" s="782"/>
      <c r="AW23" s="782"/>
      <c r="AX23" s="782"/>
      <c r="AY23" s="782"/>
      <c r="AZ23" s="782"/>
      <c r="BA23" s="782"/>
      <c r="BB23" s="782"/>
      <c r="BC23" s="782"/>
      <c r="BD23" s="782"/>
      <c r="BE23" s="782"/>
      <c r="BF23" s="776"/>
      <c r="BG23" s="680" t="s">
        <v>239</v>
      </c>
      <c r="BH23" s="681"/>
      <c r="BI23" s="681"/>
      <c r="BJ23" s="681"/>
      <c r="BK23" s="681"/>
      <c r="BL23" s="681"/>
      <c r="BM23" s="681"/>
      <c r="BN23" s="682"/>
      <c r="BO23" s="713" t="s">
        <v>126</v>
      </c>
      <c r="BP23" s="713"/>
      <c r="BQ23" s="713"/>
      <c r="BR23" s="713"/>
      <c r="BS23" s="686" t="s">
        <v>239</v>
      </c>
      <c r="BT23" s="681"/>
      <c r="BU23" s="681"/>
      <c r="BV23" s="681"/>
      <c r="BW23" s="681"/>
      <c r="BX23" s="681"/>
      <c r="BY23" s="681"/>
      <c r="BZ23" s="681"/>
      <c r="CA23" s="681"/>
      <c r="CB23" s="727"/>
      <c r="CD23" s="784" t="s">
        <v>215</v>
      </c>
      <c r="CE23" s="785"/>
      <c r="CF23" s="785"/>
      <c r="CG23" s="785"/>
      <c r="CH23" s="785"/>
      <c r="CI23" s="785"/>
      <c r="CJ23" s="785"/>
      <c r="CK23" s="785"/>
      <c r="CL23" s="785"/>
      <c r="CM23" s="785"/>
      <c r="CN23" s="785"/>
      <c r="CO23" s="785"/>
      <c r="CP23" s="785"/>
      <c r="CQ23" s="786"/>
      <c r="CR23" s="784" t="s">
        <v>278</v>
      </c>
      <c r="CS23" s="785"/>
      <c r="CT23" s="785"/>
      <c r="CU23" s="785"/>
      <c r="CV23" s="785"/>
      <c r="CW23" s="785"/>
      <c r="CX23" s="785"/>
      <c r="CY23" s="786"/>
      <c r="CZ23" s="784" t="s">
        <v>279</v>
      </c>
      <c r="DA23" s="785"/>
      <c r="DB23" s="785"/>
      <c r="DC23" s="786"/>
      <c r="DD23" s="784" t="s">
        <v>280</v>
      </c>
      <c r="DE23" s="785"/>
      <c r="DF23" s="785"/>
      <c r="DG23" s="785"/>
      <c r="DH23" s="785"/>
      <c r="DI23" s="785"/>
      <c r="DJ23" s="785"/>
      <c r="DK23" s="786"/>
      <c r="DL23" s="793" t="s">
        <v>281</v>
      </c>
      <c r="DM23" s="794"/>
      <c r="DN23" s="794"/>
      <c r="DO23" s="794"/>
      <c r="DP23" s="794"/>
      <c r="DQ23" s="794"/>
      <c r="DR23" s="794"/>
      <c r="DS23" s="794"/>
      <c r="DT23" s="794"/>
      <c r="DU23" s="794"/>
      <c r="DV23" s="795"/>
      <c r="DW23" s="784" t="s">
        <v>282</v>
      </c>
      <c r="DX23" s="785"/>
      <c r="DY23" s="785"/>
      <c r="DZ23" s="785"/>
      <c r="EA23" s="785"/>
      <c r="EB23" s="785"/>
      <c r="EC23" s="786"/>
    </row>
    <row r="24" spans="2:133" ht="11.25" customHeight="1" x14ac:dyDescent="0.15">
      <c r="B24" s="677" t="s">
        <v>283</v>
      </c>
      <c r="C24" s="678"/>
      <c r="D24" s="678"/>
      <c r="E24" s="678"/>
      <c r="F24" s="678"/>
      <c r="G24" s="678"/>
      <c r="H24" s="678"/>
      <c r="I24" s="678"/>
      <c r="J24" s="678"/>
      <c r="K24" s="678"/>
      <c r="L24" s="678"/>
      <c r="M24" s="678"/>
      <c r="N24" s="678"/>
      <c r="O24" s="678"/>
      <c r="P24" s="678"/>
      <c r="Q24" s="679"/>
      <c r="R24" s="680">
        <v>282217</v>
      </c>
      <c r="S24" s="681"/>
      <c r="T24" s="681"/>
      <c r="U24" s="681"/>
      <c r="V24" s="681"/>
      <c r="W24" s="681"/>
      <c r="X24" s="681"/>
      <c r="Y24" s="682"/>
      <c r="Z24" s="713">
        <v>2.5</v>
      </c>
      <c r="AA24" s="713"/>
      <c r="AB24" s="713"/>
      <c r="AC24" s="713"/>
      <c r="AD24" s="714" t="s">
        <v>170</v>
      </c>
      <c r="AE24" s="714"/>
      <c r="AF24" s="714"/>
      <c r="AG24" s="714"/>
      <c r="AH24" s="714"/>
      <c r="AI24" s="714"/>
      <c r="AJ24" s="714"/>
      <c r="AK24" s="714"/>
      <c r="AL24" s="683" t="s">
        <v>239</v>
      </c>
      <c r="AM24" s="684"/>
      <c r="AN24" s="684"/>
      <c r="AO24" s="715"/>
      <c r="AP24" s="774" t="s">
        <v>284</v>
      </c>
      <c r="AQ24" s="782"/>
      <c r="AR24" s="782"/>
      <c r="AS24" s="782"/>
      <c r="AT24" s="782"/>
      <c r="AU24" s="782"/>
      <c r="AV24" s="782"/>
      <c r="AW24" s="782"/>
      <c r="AX24" s="782"/>
      <c r="AY24" s="782"/>
      <c r="AZ24" s="782"/>
      <c r="BA24" s="782"/>
      <c r="BB24" s="782"/>
      <c r="BC24" s="782"/>
      <c r="BD24" s="782"/>
      <c r="BE24" s="782"/>
      <c r="BF24" s="776"/>
      <c r="BG24" s="680" t="s">
        <v>126</v>
      </c>
      <c r="BH24" s="681"/>
      <c r="BI24" s="681"/>
      <c r="BJ24" s="681"/>
      <c r="BK24" s="681"/>
      <c r="BL24" s="681"/>
      <c r="BM24" s="681"/>
      <c r="BN24" s="682"/>
      <c r="BO24" s="713" t="s">
        <v>126</v>
      </c>
      <c r="BP24" s="713"/>
      <c r="BQ24" s="713"/>
      <c r="BR24" s="713"/>
      <c r="BS24" s="686" t="s">
        <v>126</v>
      </c>
      <c r="BT24" s="681"/>
      <c r="BU24" s="681"/>
      <c r="BV24" s="681"/>
      <c r="BW24" s="681"/>
      <c r="BX24" s="681"/>
      <c r="BY24" s="681"/>
      <c r="BZ24" s="681"/>
      <c r="CA24" s="681"/>
      <c r="CB24" s="727"/>
      <c r="CD24" s="738" t="s">
        <v>285</v>
      </c>
      <c r="CE24" s="739"/>
      <c r="CF24" s="739"/>
      <c r="CG24" s="739"/>
      <c r="CH24" s="739"/>
      <c r="CI24" s="739"/>
      <c r="CJ24" s="739"/>
      <c r="CK24" s="739"/>
      <c r="CL24" s="739"/>
      <c r="CM24" s="739"/>
      <c r="CN24" s="739"/>
      <c r="CO24" s="739"/>
      <c r="CP24" s="739"/>
      <c r="CQ24" s="740"/>
      <c r="CR24" s="735">
        <v>3118880</v>
      </c>
      <c r="CS24" s="736"/>
      <c r="CT24" s="736"/>
      <c r="CU24" s="736"/>
      <c r="CV24" s="736"/>
      <c r="CW24" s="736"/>
      <c r="CX24" s="736"/>
      <c r="CY24" s="779"/>
      <c r="CZ24" s="780">
        <v>27.8</v>
      </c>
      <c r="DA24" s="751"/>
      <c r="DB24" s="751"/>
      <c r="DC24" s="783"/>
      <c r="DD24" s="778">
        <v>2580616</v>
      </c>
      <c r="DE24" s="736"/>
      <c r="DF24" s="736"/>
      <c r="DG24" s="736"/>
      <c r="DH24" s="736"/>
      <c r="DI24" s="736"/>
      <c r="DJ24" s="736"/>
      <c r="DK24" s="779"/>
      <c r="DL24" s="778">
        <v>2452344</v>
      </c>
      <c r="DM24" s="736"/>
      <c r="DN24" s="736"/>
      <c r="DO24" s="736"/>
      <c r="DP24" s="736"/>
      <c r="DQ24" s="736"/>
      <c r="DR24" s="736"/>
      <c r="DS24" s="736"/>
      <c r="DT24" s="736"/>
      <c r="DU24" s="736"/>
      <c r="DV24" s="779"/>
      <c r="DW24" s="780">
        <v>48.1</v>
      </c>
      <c r="DX24" s="751"/>
      <c r="DY24" s="751"/>
      <c r="DZ24" s="751"/>
      <c r="EA24" s="751"/>
      <c r="EB24" s="751"/>
      <c r="EC24" s="781"/>
    </row>
    <row r="25" spans="2:133" ht="11.25" customHeight="1" x14ac:dyDescent="0.15">
      <c r="B25" s="677" t="s">
        <v>286</v>
      </c>
      <c r="C25" s="678"/>
      <c r="D25" s="678"/>
      <c r="E25" s="678"/>
      <c r="F25" s="678"/>
      <c r="G25" s="678"/>
      <c r="H25" s="678"/>
      <c r="I25" s="678"/>
      <c r="J25" s="678"/>
      <c r="K25" s="678"/>
      <c r="L25" s="678"/>
      <c r="M25" s="678"/>
      <c r="N25" s="678"/>
      <c r="O25" s="678"/>
      <c r="P25" s="678"/>
      <c r="Q25" s="679"/>
      <c r="R25" s="680" t="s">
        <v>239</v>
      </c>
      <c r="S25" s="681"/>
      <c r="T25" s="681"/>
      <c r="U25" s="681"/>
      <c r="V25" s="681"/>
      <c r="W25" s="681"/>
      <c r="X25" s="681"/>
      <c r="Y25" s="682"/>
      <c r="Z25" s="713" t="s">
        <v>126</v>
      </c>
      <c r="AA25" s="713"/>
      <c r="AB25" s="713"/>
      <c r="AC25" s="713"/>
      <c r="AD25" s="714" t="s">
        <v>126</v>
      </c>
      <c r="AE25" s="714"/>
      <c r="AF25" s="714"/>
      <c r="AG25" s="714"/>
      <c r="AH25" s="714"/>
      <c r="AI25" s="714"/>
      <c r="AJ25" s="714"/>
      <c r="AK25" s="714"/>
      <c r="AL25" s="683" t="s">
        <v>239</v>
      </c>
      <c r="AM25" s="684"/>
      <c r="AN25" s="684"/>
      <c r="AO25" s="715"/>
      <c r="AP25" s="774" t="s">
        <v>287</v>
      </c>
      <c r="AQ25" s="782"/>
      <c r="AR25" s="782"/>
      <c r="AS25" s="782"/>
      <c r="AT25" s="782"/>
      <c r="AU25" s="782"/>
      <c r="AV25" s="782"/>
      <c r="AW25" s="782"/>
      <c r="AX25" s="782"/>
      <c r="AY25" s="782"/>
      <c r="AZ25" s="782"/>
      <c r="BA25" s="782"/>
      <c r="BB25" s="782"/>
      <c r="BC25" s="782"/>
      <c r="BD25" s="782"/>
      <c r="BE25" s="782"/>
      <c r="BF25" s="776"/>
      <c r="BG25" s="680" t="s">
        <v>239</v>
      </c>
      <c r="BH25" s="681"/>
      <c r="BI25" s="681"/>
      <c r="BJ25" s="681"/>
      <c r="BK25" s="681"/>
      <c r="BL25" s="681"/>
      <c r="BM25" s="681"/>
      <c r="BN25" s="682"/>
      <c r="BO25" s="713" t="s">
        <v>126</v>
      </c>
      <c r="BP25" s="713"/>
      <c r="BQ25" s="713"/>
      <c r="BR25" s="713"/>
      <c r="BS25" s="686" t="s">
        <v>126</v>
      </c>
      <c r="BT25" s="681"/>
      <c r="BU25" s="681"/>
      <c r="BV25" s="681"/>
      <c r="BW25" s="681"/>
      <c r="BX25" s="681"/>
      <c r="BY25" s="681"/>
      <c r="BZ25" s="681"/>
      <c r="CA25" s="681"/>
      <c r="CB25" s="727"/>
      <c r="CD25" s="719" t="s">
        <v>288</v>
      </c>
      <c r="CE25" s="720"/>
      <c r="CF25" s="720"/>
      <c r="CG25" s="720"/>
      <c r="CH25" s="720"/>
      <c r="CI25" s="720"/>
      <c r="CJ25" s="720"/>
      <c r="CK25" s="720"/>
      <c r="CL25" s="720"/>
      <c r="CM25" s="720"/>
      <c r="CN25" s="720"/>
      <c r="CO25" s="720"/>
      <c r="CP25" s="720"/>
      <c r="CQ25" s="721"/>
      <c r="CR25" s="680">
        <v>1255895</v>
      </c>
      <c r="CS25" s="699"/>
      <c r="CT25" s="699"/>
      <c r="CU25" s="699"/>
      <c r="CV25" s="699"/>
      <c r="CW25" s="699"/>
      <c r="CX25" s="699"/>
      <c r="CY25" s="700"/>
      <c r="CZ25" s="683">
        <v>11.2</v>
      </c>
      <c r="DA25" s="701"/>
      <c r="DB25" s="701"/>
      <c r="DC25" s="702"/>
      <c r="DD25" s="686">
        <v>1176122</v>
      </c>
      <c r="DE25" s="699"/>
      <c r="DF25" s="699"/>
      <c r="DG25" s="699"/>
      <c r="DH25" s="699"/>
      <c r="DI25" s="699"/>
      <c r="DJ25" s="699"/>
      <c r="DK25" s="700"/>
      <c r="DL25" s="686">
        <v>1047850</v>
      </c>
      <c r="DM25" s="699"/>
      <c r="DN25" s="699"/>
      <c r="DO25" s="699"/>
      <c r="DP25" s="699"/>
      <c r="DQ25" s="699"/>
      <c r="DR25" s="699"/>
      <c r="DS25" s="699"/>
      <c r="DT25" s="699"/>
      <c r="DU25" s="699"/>
      <c r="DV25" s="700"/>
      <c r="DW25" s="683">
        <v>20.6</v>
      </c>
      <c r="DX25" s="701"/>
      <c r="DY25" s="701"/>
      <c r="DZ25" s="701"/>
      <c r="EA25" s="701"/>
      <c r="EB25" s="701"/>
      <c r="EC25" s="722"/>
    </row>
    <row r="26" spans="2:133" ht="11.25" customHeight="1" x14ac:dyDescent="0.15">
      <c r="B26" s="677" t="s">
        <v>289</v>
      </c>
      <c r="C26" s="678"/>
      <c r="D26" s="678"/>
      <c r="E26" s="678"/>
      <c r="F26" s="678"/>
      <c r="G26" s="678"/>
      <c r="H26" s="678"/>
      <c r="I26" s="678"/>
      <c r="J26" s="678"/>
      <c r="K26" s="678"/>
      <c r="L26" s="678"/>
      <c r="M26" s="678"/>
      <c r="N26" s="678"/>
      <c r="O26" s="678"/>
      <c r="P26" s="678"/>
      <c r="Q26" s="679"/>
      <c r="R26" s="680">
        <v>5191009</v>
      </c>
      <c r="S26" s="681"/>
      <c r="T26" s="681"/>
      <c r="U26" s="681"/>
      <c r="V26" s="681"/>
      <c r="W26" s="681"/>
      <c r="X26" s="681"/>
      <c r="Y26" s="682"/>
      <c r="Z26" s="713">
        <v>45.5</v>
      </c>
      <c r="AA26" s="713"/>
      <c r="AB26" s="713"/>
      <c r="AC26" s="713"/>
      <c r="AD26" s="714">
        <v>4908792</v>
      </c>
      <c r="AE26" s="714"/>
      <c r="AF26" s="714"/>
      <c r="AG26" s="714"/>
      <c r="AH26" s="714"/>
      <c r="AI26" s="714"/>
      <c r="AJ26" s="714"/>
      <c r="AK26" s="714"/>
      <c r="AL26" s="683">
        <v>99.7</v>
      </c>
      <c r="AM26" s="684"/>
      <c r="AN26" s="684"/>
      <c r="AO26" s="715"/>
      <c r="AP26" s="774" t="s">
        <v>290</v>
      </c>
      <c r="AQ26" s="775"/>
      <c r="AR26" s="775"/>
      <c r="AS26" s="775"/>
      <c r="AT26" s="775"/>
      <c r="AU26" s="775"/>
      <c r="AV26" s="775"/>
      <c r="AW26" s="775"/>
      <c r="AX26" s="775"/>
      <c r="AY26" s="775"/>
      <c r="AZ26" s="775"/>
      <c r="BA26" s="775"/>
      <c r="BB26" s="775"/>
      <c r="BC26" s="775"/>
      <c r="BD26" s="775"/>
      <c r="BE26" s="775"/>
      <c r="BF26" s="776"/>
      <c r="BG26" s="680" t="s">
        <v>126</v>
      </c>
      <c r="BH26" s="681"/>
      <c r="BI26" s="681"/>
      <c r="BJ26" s="681"/>
      <c r="BK26" s="681"/>
      <c r="BL26" s="681"/>
      <c r="BM26" s="681"/>
      <c r="BN26" s="682"/>
      <c r="BO26" s="713" t="s">
        <v>126</v>
      </c>
      <c r="BP26" s="713"/>
      <c r="BQ26" s="713"/>
      <c r="BR26" s="713"/>
      <c r="BS26" s="686" t="s">
        <v>239</v>
      </c>
      <c r="BT26" s="681"/>
      <c r="BU26" s="681"/>
      <c r="BV26" s="681"/>
      <c r="BW26" s="681"/>
      <c r="BX26" s="681"/>
      <c r="BY26" s="681"/>
      <c r="BZ26" s="681"/>
      <c r="CA26" s="681"/>
      <c r="CB26" s="727"/>
      <c r="CD26" s="719" t="s">
        <v>291</v>
      </c>
      <c r="CE26" s="720"/>
      <c r="CF26" s="720"/>
      <c r="CG26" s="720"/>
      <c r="CH26" s="720"/>
      <c r="CI26" s="720"/>
      <c r="CJ26" s="720"/>
      <c r="CK26" s="720"/>
      <c r="CL26" s="720"/>
      <c r="CM26" s="720"/>
      <c r="CN26" s="720"/>
      <c r="CO26" s="720"/>
      <c r="CP26" s="720"/>
      <c r="CQ26" s="721"/>
      <c r="CR26" s="680">
        <v>792027</v>
      </c>
      <c r="CS26" s="681"/>
      <c r="CT26" s="681"/>
      <c r="CU26" s="681"/>
      <c r="CV26" s="681"/>
      <c r="CW26" s="681"/>
      <c r="CX26" s="681"/>
      <c r="CY26" s="682"/>
      <c r="CZ26" s="683">
        <v>7.1</v>
      </c>
      <c r="DA26" s="701"/>
      <c r="DB26" s="701"/>
      <c r="DC26" s="702"/>
      <c r="DD26" s="686">
        <v>736004</v>
      </c>
      <c r="DE26" s="681"/>
      <c r="DF26" s="681"/>
      <c r="DG26" s="681"/>
      <c r="DH26" s="681"/>
      <c r="DI26" s="681"/>
      <c r="DJ26" s="681"/>
      <c r="DK26" s="682"/>
      <c r="DL26" s="686" t="s">
        <v>126</v>
      </c>
      <c r="DM26" s="681"/>
      <c r="DN26" s="681"/>
      <c r="DO26" s="681"/>
      <c r="DP26" s="681"/>
      <c r="DQ26" s="681"/>
      <c r="DR26" s="681"/>
      <c r="DS26" s="681"/>
      <c r="DT26" s="681"/>
      <c r="DU26" s="681"/>
      <c r="DV26" s="682"/>
      <c r="DW26" s="683" t="s">
        <v>170</v>
      </c>
      <c r="DX26" s="701"/>
      <c r="DY26" s="701"/>
      <c r="DZ26" s="701"/>
      <c r="EA26" s="701"/>
      <c r="EB26" s="701"/>
      <c r="EC26" s="722"/>
    </row>
    <row r="27" spans="2:133" ht="11.25" customHeight="1" x14ac:dyDescent="0.15">
      <c r="B27" s="677" t="s">
        <v>292</v>
      </c>
      <c r="C27" s="678"/>
      <c r="D27" s="678"/>
      <c r="E27" s="678"/>
      <c r="F27" s="678"/>
      <c r="G27" s="678"/>
      <c r="H27" s="678"/>
      <c r="I27" s="678"/>
      <c r="J27" s="678"/>
      <c r="K27" s="678"/>
      <c r="L27" s="678"/>
      <c r="M27" s="678"/>
      <c r="N27" s="678"/>
      <c r="O27" s="678"/>
      <c r="P27" s="678"/>
      <c r="Q27" s="679"/>
      <c r="R27" s="680">
        <v>1325</v>
      </c>
      <c r="S27" s="681"/>
      <c r="T27" s="681"/>
      <c r="U27" s="681"/>
      <c r="V27" s="681"/>
      <c r="W27" s="681"/>
      <c r="X27" s="681"/>
      <c r="Y27" s="682"/>
      <c r="Z27" s="713">
        <v>0</v>
      </c>
      <c r="AA27" s="713"/>
      <c r="AB27" s="713"/>
      <c r="AC27" s="713"/>
      <c r="AD27" s="714">
        <v>1325</v>
      </c>
      <c r="AE27" s="714"/>
      <c r="AF27" s="714"/>
      <c r="AG27" s="714"/>
      <c r="AH27" s="714"/>
      <c r="AI27" s="714"/>
      <c r="AJ27" s="714"/>
      <c r="AK27" s="714"/>
      <c r="AL27" s="683">
        <v>0</v>
      </c>
      <c r="AM27" s="684"/>
      <c r="AN27" s="684"/>
      <c r="AO27" s="715"/>
      <c r="AP27" s="677" t="s">
        <v>293</v>
      </c>
      <c r="AQ27" s="678"/>
      <c r="AR27" s="678"/>
      <c r="AS27" s="678"/>
      <c r="AT27" s="678"/>
      <c r="AU27" s="678"/>
      <c r="AV27" s="678"/>
      <c r="AW27" s="678"/>
      <c r="AX27" s="678"/>
      <c r="AY27" s="678"/>
      <c r="AZ27" s="678"/>
      <c r="BA27" s="678"/>
      <c r="BB27" s="678"/>
      <c r="BC27" s="678"/>
      <c r="BD27" s="678"/>
      <c r="BE27" s="678"/>
      <c r="BF27" s="679"/>
      <c r="BG27" s="680">
        <v>1000677</v>
      </c>
      <c r="BH27" s="681"/>
      <c r="BI27" s="681"/>
      <c r="BJ27" s="681"/>
      <c r="BK27" s="681"/>
      <c r="BL27" s="681"/>
      <c r="BM27" s="681"/>
      <c r="BN27" s="682"/>
      <c r="BO27" s="713">
        <v>100</v>
      </c>
      <c r="BP27" s="713"/>
      <c r="BQ27" s="713"/>
      <c r="BR27" s="713"/>
      <c r="BS27" s="686">
        <v>10170</v>
      </c>
      <c r="BT27" s="681"/>
      <c r="BU27" s="681"/>
      <c r="BV27" s="681"/>
      <c r="BW27" s="681"/>
      <c r="BX27" s="681"/>
      <c r="BY27" s="681"/>
      <c r="BZ27" s="681"/>
      <c r="CA27" s="681"/>
      <c r="CB27" s="727"/>
      <c r="CD27" s="719" t="s">
        <v>294</v>
      </c>
      <c r="CE27" s="720"/>
      <c r="CF27" s="720"/>
      <c r="CG27" s="720"/>
      <c r="CH27" s="720"/>
      <c r="CI27" s="720"/>
      <c r="CJ27" s="720"/>
      <c r="CK27" s="720"/>
      <c r="CL27" s="720"/>
      <c r="CM27" s="720"/>
      <c r="CN27" s="720"/>
      <c r="CO27" s="720"/>
      <c r="CP27" s="720"/>
      <c r="CQ27" s="721"/>
      <c r="CR27" s="680">
        <v>332392</v>
      </c>
      <c r="CS27" s="699"/>
      <c r="CT27" s="699"/>
      <c r="CU27" s="699"/>
      <c r="CV27" s="699"/>
      <c r="CW27" s="699"/>
      <c r="CX27" s="699"/>
      <c r="CY27" s="700"/>
      <c r="CZ27" s="683">
        <v>3</v>
      </c>
      <c r="DA27" s="701"/>
      <c r="DB27" s="701"/>
      <c r="DC27" s="702"/>
      <c r="DD27" s="686">
        <v>81477</v>
      </c>
      <c r="DE27" s="699"/>
      <c r="DF27" s="699"/>
      <c r="DG27" s="699"/>
      <c r="DH27" s="699"/>
      <c r="DI27" s="699"/>
      <c r="DJ27" s="699"/>
      <c r="DK27" s="700"/>
      <c r="DL27" s="686">
        <v>81477</v>
      </c>
      <c r="DM27" s="699"/>
      <c r="DN27" s="699"/>
      <c r="DO27" s="699"/>
      <c r="DP27" s="699"/>
      <c r="DQ27" s="699"/>
      <c r="DR27" s="699"/>
      <c r="DS27" s="699"/>
      <c r="DT27" s="699"/>
      <c r="DU27" s="699"/>
      <c r="DV27" s="700"/>
      <c r="DW27" s="683">
        <v>1.6</v>
      </c>
      <c r="DX27" s="701"/>
      <c r="DY27" s="701"/>
      <c r="DZ27" s="701"/>
      <c r="EA27" s="701"/>
      <c r="EB27" s="701"/>
      <c r="EC27" s="722"/>
    </row>
    <row r="28" spans="2:133" ht="11.25" customHeight="1" x14ac:dyDescent="0.15">
      <c r="B28" s="677" t="s">
        <v>295</v>
      </c>
      <c r="C28" s="678"/>
      <c r="D28" s="678"/>
      <c r="E28" s="678"/>
      <c r="F28" s="678"/>
      <c r="G28" s="678"/>
      <c r="H28" s="678"/>
      <c r="I28" s="678"/>
      <c r="J28" s="678"/>
      <c r="K28" s="678"/>
      <c r="L28" s="678"/>
      <c r="M28" s="678"/>
      <c r="N28" s="678"/>
      <c r="O28" s="678"/>
      <c r="P28" s="678"/>
      <c r="Q28" s="679"/>
      <c r="R28" s="680">
        <v>114423</v>
      </c>
      <c r="S28" s="681"/>
      <c r="T28" s="681"/>
      <c r="U28" s="681"/>
      <c r="V28" s="681"/>
      <c r="W28" s="681"/>
      <c r="X28" s="681"/>
      <c r="Y28" s="682"/>
      <c r="Z28" s="713">
        <v>1</v>
      </c>
      <c r="AA28" s="713"/>
      <c r="AB28" s="713"/>
      <c r="AC28" s="713"/>
      <c r="AD28" s="714">
        <v>60</v>
      </c>
      <c r="AE28" s="714"/>
      <c r="AF28" s="714"/>
      <c r="AG28" s="714"/>
      <c r="AH28" s="714"/>
      <c r="AI28" s="714"/>
      <c r="AJ28" s="714"/>
      <c r="AK28" s="714"/>
      <c r="AL28" s="683">
        <v>0</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296</v>
      </c>
      <c r="CE28" s="720"/>
      <c r="CF28" s="720"/>
      <c r="CG28" s="720"/>
      <c r="CH28" s="720"/>
      <c r="CI28" s="720"/>
      <c r="CJ28" s="720"/>
      <c r="CK28" s="720"/>
      <c r="CL28" s="720"/>
      <c r="CM28" s="720"/>
      <c r="CN28" s="720"/>
      <c r="CO28" s="720"/>
      <c r="CP28" s="720"/>
      <c r="CQ28" s="721"/>
      <c r="CR28" s="680">
        <v>1530593</v>
      </c>
      <c r="CS28" s="681"/>
      <c r="CT28" s="681"/>
      <c r="CU28" s="681"/>
      <c r="CV28" s="681"/>
      <c r="CW28" s="681"/>
      <c r="CX28" s="681"/>
      <c r="CY28" s="682"/>
      <c r="CZ28" s="683">
        <v>13.7</v>
      </c>
      <c r="DA28" s="701"/>
      <c r="DB28" s="701"/>
      <c r="DC28" s="702"/>
      <c r="DD28" s="686">
        <v>1323017</v>
      </c>
      <c r="DE28" s="681"/>
      <c r="DF28" s="681"/>
      <c r="DG28" s="681"/>
      <c r="DH28" s="681"/>
      <c r="DI28" s="681"/>
      <c r="DJ28" s="681"/>
      <c r="DK28" s="682"/>
      <c r="DL28" s="686">
        <v>1323017</v>
      </c>
      <c r="DM28" s="681"/>
      <c r="DN28" s="681"/>
      <c r="DO28" s="681"/>
      <c r="DP28" s="681"/>
      <c r="DQ28" s="681"/>
      <c r="DR28" s="681"/>
      <c r="DS28" s="681"/>
      <c r="DT28" s="681"/>
      <c r="DU28" s="681"/>
      <c r="DV28" s="682"/>
      <c r="DW28" s="683">
        <v>26</v>
      </c>
      <c r="DX28" s="701"/>
      <c r="DY28" s="701"/>
      <c r="DZ28" s="701"/>
      <c r="EA28" s="701"/>
      <c r="EB28" s="701"/>
      <c r="EC28" s="722"/>
    </row>
    <row r="29" spans="2:133" ht="11.25" customHeight="1" x14ac:dyDescent="0.15">
      <c r="B29" s="677" t="s">
        <v>297</v>
      </c>
      <c r="C29" s="678"/>
      <c r="D29" s="678"/>
      <c r="E29" s="678"/>
      <c r="F29" s="678"/>
      <c r="G29" s="678"/>
      <c r="H29" s="678"/>
      <c r="I29" s="678"/>
      <c r="J29" s="678"/>
      <c r="K29" s="678"/>
      <c r="L29" s="678"/>
      <c r="M29" s="678"/>
      <c r="N29" s="678"/>
      <c r="O29" s="678"/>
      <c r="P29" s="678"/>
      <c r="Q29" s="679"/>
      <c r="R29" s="680">
        <v>146096</v>
      </c>
      <c r="S29" s="681"/>
      <c r="T29" s="681"/>
      <c r="U29" s="681"/>
      <c r="V29" s="681"/>
      <c r="W29" s="681"/>
      <c r="X29" s="681"/>
      <c r="Y29" s="682"/>
      <c r="Z29" s="713">
        <v>1.3</v>
      </c>
      <c r="AA29" s="713"/>
      <c r="AB29" s="713"/>
      <c r="AC29" s="713"/>
      <c r="AD29" s="714" t="s">
        <v>239</v>
      </c>
      <c r="AE29" s="714"/>
      <c r="AF29" s="714"/>
      <c r="AG29" s="714"/>
      <c r="AH29" s="714"/>
      <c r="AI29" s="714"/>
      <c r="AJ29" s="714"/>
      <c r="AK29" s="714"/>
      <c r="AL29" s="683" t="s">
        <v>126</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8" t="s">
        <v>298</v>
      </c>
      <c r="CE29" s="769"/>
      <c r="CF29" s="719" t="s">
        <v>299</v>
      </c>
      <c r="CG29" s="720"/>
      <c r="CH29" s="720"/>
      <c r="CI29" s="720"/>
      <c r="CJ29" s="720"/>
      <c r="CK29" s="720"/>
      <c r="CL29" s="720"/>
      <c r="CM29" s="720"/>
      <c r="CN29" s="720"/>
      <c r="CO29" s="720"/>
      <c r="CP29" s="720"/>
      <c r="CQ29" s="721"/>
      <c r="CR29" s="680">
        <v>1529585</v>
      </c>
      <c r="CS29" s="699"/>
      <c r="CT29" s="699"/>
      <c r="CU29" s="699"/>
      <c r="CV29" s="699"/>
      <c r="CW29" s="699"/>
      <c r="CX29" s="699"/>
      <c r="CY29" s="700"/>
      <c r="CZ29" s="683">
        <v>13.6</v>
      </c>
      <c r="DA29" s="701"/>
      <c r="DB29" s="701"/>
      <c r="DC29" s="702"/>
      <c r="DD29" s="686">
        <v>1322009</v>
      </c>
      <c r="DE29" s="699"/>
      <c r="DF29" s="699"/>
      <c r="DG29" s="699"/>
      <c r="DH29" s="699"/>
      <c r="DI29" s="699"/>
      <c r="DJ29" s="699"/>
      <c r="DK29" s="700"/>
      <c r="DL29" s="686">
        <v>1322009</v>
      </c>
      <c r="DM29" s="699"/>
      <c r="DN29" s="699"/>
      <c r="DO29" s="699"/>
      <c r="DP29" s="699"/>
      <c r="DQ29" s="699"/>
      <c r="DR29" s="699"/>
      <c r="DS29" s="699"/>
      <c r="DT29" s="699"/>
      <c r="DU29" s="699"/>
      <c r="DV29" s="700"/>
      <c r="DW29" s="683">
        <v>25.9</v>
      </c>
      <c r="DX29" s="701"/>
      <c r="DY29" s="701"/>
      <c r="DZ29" s="701"/>
      <c r="EA29" s="701"/>
      <c r="EB29" s="701"/>
      <c r="EC29" s="722"/>
    </row>
    <row r="30" spans="2:133" ht="11.25" customHeight="1" x14ac:dyDescent="0.15">
      <c r="B30" s="677" t="s">
        <v>300</v>
      </c>
      <c r="C30" s="678"/>
      <c r="D30" s="678"/>
      <c r="E30" s="678"/>
      <c r="F30" s="678"/>
      <c r="G30" s="678"/>
      <c r="H30" s="678"/>
      <c r="I30" s="678"/>
      <c r="J30" s="678"/>
      <c r="K30" s="678"/>
      <c r="L30" s="678"/>
      <c r="M30" s="678"/>
      <c r="N30" s="678"/>
      <c r="O30" s="678"/>
      <c r="P30" s="678"/>
      <c r="Q30" s="679"/>
      <c r="R30" s="680">
        <v>28281</v>
      </c>
      <c r="S30" s="681"/>
      <c r="T30" s="681"/>
      <c r="U30" s="681"/>
      <c r="V30" s="681"/>
      <c r="W30" s="681"/>
      <c r="X30" s="681"/>
      <c r="Y30" s="682"/>
      <c r="Z30" s="713">
        <v>0.2</v>
      </c>
      <c r="AA30" s="713"/>
      <c r="AB30" s="713"/>
      <c r="AC30" s="713"/>
      <c r="AD30" s="714" t="s">
        <v>126</v>
      </c>
      <c r="AE30" s="714"/>
      <c r="AF30" s="714"/>
      <c r="AG30" s="714"/>
      <c r="AH30" s="714"/>
      <c r="AI30" s="714"/>
      <c r="AJ30" s="714"/>
      <c r="AK30" s="714"/>
      <c r="AL30" s="683" t="s">
        <v>126</v>
      </c>
      <c r="AM30" s="684"/>
      <c r="AN30" s="684"/>
      <c r="AO30" s="715"/>
      <c r="AP30" s="741" t="s">
        <v>215</v>
      </c>
      <c r="AQ30" s="742"/>
      <c r="AR30" s="742"/>
      <c r="AS30" s="742"/>
      <c r="AT30" s="742"/>
      <c r="AU30" s="742"/>
      <c r="AV30" s="742"/>
      <c r="AW30" s="742"/>
      <c r="AX30" s="742"/>
      <c r="AY30" s="742"/>
      <c r="AZ30" s="742"/>
      <c r="BA30" s="742"/>
      <c r="BB30" s="742"/>
      <c r="BC30" s="742"/>
      <c r="BD30" s="742"/>
      <c r="BE30" s="742"/>
      <c r="BF30" s="743"/>
      <c r="BG30" s="741" t="s">
        <v>301</v>
      </c>
      <c r="BH30" s="766"/>
      <c r="BI30" s="766"/>
      <c r="BJ30" s="766"/>
      <c r="BK30" s="766"/>
      <c r="BL30" s="766"/>
      <c r="BM30" s="766"/>
      <c r="BN30" s="766"/>
      <c r="BO30" s="766"/>
      <c r="BP30" s="766"/>
      <c r="BQ30" s="767"/>
      <c r="BR30" s="741" t="s">
        <v>302</v>
      </c>
      <c r="BS30" s="766"/>
      <c r="BT30" s="766"/>
      <c r="BU30" s="766"/>
      <c r="BV30" s="766"/>
      <c r="BW30" s="766"/>
      <c r="BX30" s="766"/>
      <c r="BY30" s="766"/>
      <c r="BZ30" s="766"/>
      <c r="CA30" s="766"/>
      <c r="CB30" s="767"/>
      <c r="CD30" s="770"/>
      <c r="CE30" s="771"/>
      <c r="CF30" s="719" t="s">
        <v>303</v>
      </c>
      <c r="CG30" s="720"/>
      <c r="CH30" s="720"/>
      <c r="CI30" s="720"/>
      <c r="CJ30" s="720"/>
      <c r="CK30" s="720"/>
      <c r="CL30" s="720"/>
      <c r="CM30" s="720"/>
      <c r="CN30" s="720"/>
      <c r="CO30" s="720"/>
      <c r="CP30" s="720"/>
      <c r="CQ30" s="721"/>
      <c r="CR30" s="680">
        <v>1469822</v>
      </c>
      <c r="CS30" s="681"/>
      <c r="CT30" s="681"/>
      <c r="CU30" s="681"/>
      <c r="CV30" s="681"/>
      <c r="CW30" s="681"/>
      <c r="CX30" s="681"/>
      <c r="CY30" s="682"/>
      <c r="CZ30" s="683">
        <v>13.1</v>
      </c>
      <c r="DA30" s="701"/>
      <c r="DB30" s="701"/>
      <c r="DC30" s="702"/>
      <c r="DD30" s="686">
        <v>1273302</v>
      </c>
      <c r="DE30" s="681"/>
      <c r="DF30" s="681"/>
      <c r="DG30" s="681"/>
      <c r="DH30" s="681"/>
      <c r="DI30" s="681"/>
      <c r="DJ30" s="681"/>
      <c r="DK30" s="682"/>
      <c r="DL30" s="686">
        <v>1273302</v>
      </c>
      <c r="DM30" s="681"/>
      <c r="DN30" s="681"/>
      <c r="DO30" s="681"/>
      <c r="DP30" s="681"/>
      <c r="DQ30" s="681"/>
      <c r="DR30" s="681"/>
      <c r="DS30" s="681"/>
      <c r="DT30" s="681"/>
      <c r="DU30" s="681"/>
      <c r="DV30" s="682"/>
      <c r="DW30" s="683">
        <v>25</v>
      </c>
      <c r="DX30" s="701"/>
      <c r="DY30" s="701"/>
      <c r="DZ30" s="701"/>
      <c r="EA30" s="701"/>
      <c r="EB30" s="701"/>
      <c r="EC30" s="722"/>
    </row>
    <row r="31" spans="2:133" ht="11.25" customHeight="1" x14ac:dyDescent="0.15">
      <c r="B31" s="677" t="s">
        <v>304</v>
      </c>
      <c r="C31" s="678"/>
      <c r="D31" s="678"/>
      <c r="E31" s="678"/>
      <c r="F31" s="678"/>
      <c r="G31" s="678"/>
      <c r="H31" s="678"/>
      <c r="I31" s="678"/>
      <c r="J31" s="678"/>
      <c r="K31" s="678"/>
      <c r="L31" s="678"/>
      <c r="M31" s="678"/>
      <c r="N31" s="678"/>
      <c r="O31" s="678"/>
      <c r="P31" s="678"/>
      <c r="Q31" s="679"/>
      <c r="R31" s="680">
        <v>1810312</v>
      </c>
      <c r="S31" s="681"/>
      <c r="T31" s="681"/>
      <c r="U31" s="681"/>
      <c r="V31" s="681"/>
      <c r="W31" s="681"/>
      <c r="X31" s="681"/>
      <c r="Y31" s="682"/>
      <c r="Z31" s="713">
        <v>15.9</v>
      </c>
      <c r="AA31" s="713"/>
      <c r="AB31" s="713"/>
      <c r="AC31" s="713"/>
      <c r="AD31" s="714" t="s">
        <v>170</v>
      </c>
      <c r="AE31" s="714"/>
      <c r="AF31" s="714"/>
      <c r="AG31" s="714"/>
      <c r="AH31" s="714"/>
      <c r="AI31" s="714"/>
      <c r="AJ31" s="714"/>
      <c r="AK31" s="714"/>
      <c r="AL31" s="683" t="s">
        <v>126</v>
      </c>
      <c r="AM31" s="684"/>
      <c r="AN31" s="684"/>
      <c r="AO31" s="715"/>
      <c r="AP31" s="754" t="s">
        <v>305</v>
      </c>
      <c r="AQ31" s="755"/>
      <c r="AR31" s="755"/>
      <c r="AS31" s="755"/>
      <c r="AT31" s="760" t="s">
        <v>306</v>
      </c>
      <c r="AU31" s="231"/>
      <c r="AV31" s="231"/>
      <c r="AW31" s="231"/>
      <c r="AX31" s="746" t="s">
        <v>182</v>
      </c>
      <c r="AY31" s="747"/>
      <c r="AZ31" s="747"/>
      <c r="BA31" s="747"/>
      <c r="BB31" s="747"/>
      <c r="BC31" s="747"/>
      <c r="BD31" s="747"/>
      <c r="BE31" s="747"/>
      <c r="BF31" s="748"/>
      <c r="BG31" s="749">
        <v>98.4</v>
      </c>
      <c r="BH31" s="750"/>
      <c r="BI31" s="750"/>
      <c r="BJ31" s="750"/>
      <c r="BK31" s="750"/>
      <c r="BL31" s="750"/>
      <c r="BM31" s="751">
        <v>97.2</v>
      </c>
      <c r="BN31" s="750"/>
      <c r="BO31" s="750"/>
      <c r="BP31" s="750"/>
      <c r="BQ31" s="752"/>
      <c r="BR31" s="749">
        <v>99.9</v>
      </c>
      <c r="BS31" s="750"/>
      <c r="BT31" s="750"/>
      <c r="BU31" s="750"/>
      <c r="BV31" s="750"/>
      <c r="BW31" s="750"/>
      <c r="BX31" s="751">
        <v>98.6</v>
      </c>
      <c r="BY31" s="750"/>
      <c r="BZ31" s="750"/>
      <c r="CA31" s="750"/>
      <c r="CB31" s="752"/>
      <c r="CD31" s="770"/>
      <c r="CE31" s="771"/>
      <c r="CF31" s="719" t="s">
        <v>307</v>
      </c>
      <c r="CG31" s="720"/>
      <c r="CH31" s="720"/>
      <c r="CI31" s="720"/>
      <c r="CJ31" s="720"/>
      <c r="CK31" s="720"/>
      <c r="CL31" s="720"/>
      <c r="CM31" s="720"/>
      <c r="CN31" s="720"/>
      <c r="CO31" s="720"/>
      <c r="CP31" s="720"/>
      <c r="CQ31" s="721"/>
      <c r="CR31" s="680">
        <v>59763</v>
      </c>
      <c r="CS31" s="699"/>
      <c r="CT31" s="699"/>
      <c r="CU31" s="699"/>
      <c r="CV31" s="699"/>
      <c r="CW31" s="699"/>
      <c r="CX31" s="699"/>
      <c r="CY31" s="700"/>
      <c r="CZ31" s="683">
        <v>0.5</v>
      </c>
      <c r="DA31" s="701"/>
      <c r="DB31" s="701"/>
      <c r="DC31" s="702"/>
      <c r="DD31" s="686">
        <v>48707</v>
      </c>
      <c r="DE31" s="699"/>
      <c r="DF31" s="699"/>
      <c r="DG31" s="699"/>
      <c r="DH31" s="699"/>
      <c r="DI31" s="699"/>
      <c r="DJ31" s="699"/>
      <c r="DK31" s="700"/>
      <c r="DL31" s="686">
        <v>48707</v>
      </c>
      <c r="DM31" s="699"/>
      <c r="DN31" s="699"/>
      <c r="DO31" s="699"/>
      <c r="DP31" s="699"/>
      <c r="DQ31" s="699"/>
      <c r="DR31" s="699"/>
      <c r="DS31" s="699"/>
      <c r="DT31" s="699"/>
      <c r="DU31" s="699"/>
      <c r="DV31" s="700"/>
      <c r="DW31" s="683">
        <v>1</v>
      </c>
      <c r="DX31" s="701"/>
      <c r="DY31" s="701"/>
      <c r="DZ31" s="701"/>
      <c r="EA31" s="701"/>
      <c r="EB31" s="701"/>
      <c r="EC31" s="722"/>
    </row>
    <row r="32" spans="2:133" ht="11.25" customHeight="1" x14ac:dyDescent="0.15">
      <c r="B32" s="763" t="s">
        <v>308</v>
      </c>
      <c r="C32" s="764"/>
      <c r="D32" s="764"/>
      <c r="E32" s="764"/>
      <c r="F32" s="764"/>
      <c r="G32" s="764"/>
      <c r="H32" s="764"/>
      <c r="I32" s="764"/>
      <c r="J32" s="764"/>
      <c r="K32" s="764"/>
      <c r="L32" s="764"/>
      <c r="M32" s="764"/>
      <c r="N32" s="764"/>
      <c r="O32" s="764"/>
      <c r="P32" s="764"/>
      <c r="Q32" s="765"/>
      <c r="R32" s="680" t="s">
        <v>239</v>
      </c>
      <c r="S32" s="681"/>
      <c r="T32" s="681"/>
      <c r="U32" s="681"/>
      <c r="V32" s="681"/>
      <c r="W32" s="681"/>
      <c r="X32" s="681"/>
      <c r="Y32" s="682"/>
      <c r="Z32" s="713" t="s">
        <v>126</v>
      </c>
      <c r="AA32" s="713"/>
      <c r="AB32" s="713"/>
      <c r="AC32" s="713"/>
      <c r="AD32" s="714" t="s">
        <v>126</v>
      </c>
      <c r="AE32" s="714"/>
      <c r="AF32" s="714"/>
      <c r="AG32" s="714"/>
      <c r="AH32" s="714"/>
      <c r="AI32" s="714"/>
      <c r="AJ32" s="714"/>
      <c r="AK32" s="714"/>
      <c r="AL32" s="683" t="s">
        <v>239</v>
      </c>
      <c r="AM32" s="684"/>
      <c r="AN32" s="684"/>
      <c r="AO32" s="715"/>
      <c r="AP32" s="756"/>
      <c r="AQ32" s="757"/>
      <c r="AR32" s="757"/>
      <c r="AS32" s="757"/>
      <c r="AT32" s="761"/>
      <c r="AU32" s="230" t="s">
        <v>309</v>
      </c>
      <c r="AV32" s="230"/>
      <c r="AW32" s="230"/>
      <c r="AX32" s="677" t="s">
        <v>310</v>
      </c>
      <c r="AY32" s="678"/>
      <c r="AZ32" s="678"/>
      <c r="BA32" s="678"/>
      <c r="BB32" s="678"/>
      <c r="BC32" s="678"/>
      <c r="BD32" s="678"/>
      <c r="BE32" s="678"/>
      <c r="BF32" s="679"/>
      <c r="BG32" s="753">
        <v>99.9</v>
      </c>
      <c r="BH32" s="699"/>
      <c r="BI32" s="699"/>
      <c r="BJ32" s="699"/>
      <c r="BK32" s="699"/>
      <c r="BL32" s="699"/>
      <c r="BM32" s="684">
        <v>99.7</v>
      </c>
      <c r="BN32" s="745"/>
      <c r="BO32" s="745"/>
      <c r="BP32" s="745"/>
      <c r="BQ32" s="726"/>
      <c r="BR32" s="753">
        <v>99.9</v>
      </c>
      <c r="BS32" s="699"/>
      <c r="BT32" s="699"/>
      <c r="BU32" s="699"/>
      <c r="BV32" s="699"/>
      <c r="BW32" s="699"/>
      <c r="BX32" s="684">
        <v>99.6</v>
      </c>
      <c r="BY32" s="745"/>
      <c r="BZ32" s="745"/>
      <c r="CA32" s="745"/>
      <c r="CB32" s="726"/>
      <c r="CD32" s="772"/>
      <c r="CE32" s="773"/>
      <c r="CF32" s="719" t="s">
        <v>311</v>
      </c>
      <c r="CG32" s="720"/>
      <c r="CH32" s="720"/>
      <c r="CI32" s="720"/>
      <c r="CJ32" s="720"/>
      <c r="CK32" s="720"/>
      <c r="CL32" s="720"/>
      <c r="CM32" s="720"/>
      <c r="CN32" s="720"/>
      <c r="CO32" s="720"/>
      <c r="CP32" s="720"/>
      <c r="CQ32" s="721"/>
      <c r="CR32" s="680">
        <v>1008</v>
      </c>
      <c r="CS32" s="681"/>
      <c r="CT32" s="681"/>
      <c r="CU32" s="681"/>
      <c r="CV32" s="681"/>
      <c r="CW32" s="681"/>
      <c r="CX32" s="681"/>
      <c r="CY32" s="682"/>
      <c r="CZ32" s="683">
        <v>0</v>
      </c>
      <c r="DA32" s="701"/>
      <c r="DB32" s="701"/>
      <c r="DC32" s="702"/>
      <c r="DD32" s="686">
        <v>1008</v>
      </c>
      <c r="DE32" s="681"/>
      <c r="DF32" s="681"/>
      <c r="DG32" s="681"/>
      <c r="DH32" s="681"/>
      <c r="DI32" s="681"/>
      <c r="DJ32" s="681"/>
      <c r="DK32" s="682"/>
      <c r="DL32" s="686">
        <v>1008</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312</v>
      </c>
      <c r="C33" s="678"/>
      <c r="D33" s="678"/>
      <c r="E33" s="678"/>
      <c r="F33" s="678"/>
      <c r="G33" s="678"/>
      <c r="H33" s="678"/>
      <c r="I33" s="678"/>
      <c r="J33" s="678"/>
      <c r="K33" s="678"/>
      <c r="L33" s="678"/>
      <c r="M33" s="678"/>
      <c r="N33" s="678"/>
      <c r="O33" s="678"/>
      <c r="P33" s="678"/>
      <c r="Q33" s="679"/>
      <c r="R33" s="680">
        <v>1171030</v>
      </c>
      <c r="S33" s="681"/>
      <c r="T33" s="681"/>
      <c r="U33" s="681"/>
      <c r="V33" s="681"/>
      <c r="W33" s="681"/>
      <c r="X33" s="681"/>
      <c r="Y33" s="682"/>
      <c r="Z33" s="713">
        <v>10.3</v>
      </c>
      <c r="AA33" s="713"/>
      <c r="AB33" s="713"/>
      <c r="AC33" s="713"/>
      <c r="AD33" s="714" t="s">
        <v>126</v>
      </c>
      <c r="AE33" s="714"/>
      <c r="AF33" s="714"/>
      <c r="AG33" s="714"/>
      <c r="AH33" s="714"/>
      <c r="AI33" s="714"/>
      <c r="AJ33" s="714"/>
      <c r="AK33" s="714"/>
      <c r="AL33" s="683" t="s">
        <v>126</v>
      </c>
      <c r="AM33" s="684"/>
      <c r="AN33" s="684"/>
      <c r="AO33" s="715"/>
      <c r="AP33" s="758"/>
      <c r="AQ33" s="759"/>
      <c r="AR33" s="759"/>
      <c r="AS33" s="759"/>
      <c r="AT33" s="762"/>
      <c r="AU33" s="232"/>
      <c r="AV33" s="232"/>
      <c r="AW33" s="232"/>
      <c r="AX33" s="661" t="s">
        <v>313</v>
      </c>
      <c r="AY33" s="662"/>
      <c r="AZ33" s="662"/>
      <c r="BA33" s="662"/>
      <c r="BB33" s="662"/>
      <c r="BC33" s="662"/>
      <c r="BD33" s="662"/>
      <c r="BE33" s="662"/>
      <c r="BF33" s="663"/>
      <c r="BG33" s="744">
        <v>96.7</v>
      </c>
      <c r="BH33" s="665"/>
      <c r="BI33" s="665"/>
      <c r="BJ33" s="665"/>
      <c r="BK33" s="665"/>
      <c r="BL33" s="665"/>
      <c r="BM33" s="707">
        <v>94.2</v>
      </c>
      <c r="BN33" s="665"/>
      <c r="BO33" s="665"/>
      <c r="BP33" s="665"/>
      <c r="BQ33" s="709"/>
      <c r="BR33" s="744">
        <v>99.8</v>
      </c>
      <c r="BS33" s="665"/>
      <c r="BT33" s="665"/>
      <c r="BU33" s="665"/>
      <c r="BV33" s="665"/>
      <c r="BW33" s="665"/>
      <c r="BX33" s="707">
        <v>97.3</v>
      </c>
      <c r="BY33" s="665"/>
      <c r="BZ33" s="665"/>
      <c r="CA33" s="665"/>
      <c r="CB33" s="709"/>
      <c r="CD33" s="719" t="s">
        <v>314</v>
      </c>
      <c r="CE33" s="720"/>
      <c r="CF33" s="720"/>
      <c r="CG33" s="720"/>
      <c r="CH33" s="720"/>
      <c r="CI33" s="720"/>
      <c r="CJ33" s="720"/>
      <c r="CK33" s="720"/>
      <c r="CL33" s="720"/>
      <c r="CM33" s="720"/>
      <c r="CN33" s="720"/>
      <c r="CO33" s="720"/>
      <c r="CP33" s="720"/>
      <c r="CQ33" s="721"/>
      <c r="CR33" s="680">
        <v>4556841</v>
      </c>
      <c r="CS33" s="699"/>
      <c r="CT33" s="699"/>
      <c r="CU33" s="699"/>
      <c r="CV33" s="699"/>
      <c r="CW33" s="699"/>
      <c r="CX33" s="699"/>
      <c r="CY33" s="700"/>
      <c r="CZ33" s="683">
        <v>40.700000000000003</v>
      </c>
      <c r="DA33" s="701"/>
      <c r="DB33" s="701"/>
      <c r="DC33" s="702"/>
      <c r="DD33" s="686">
        <v>3047335</v>
      </c>
      <c r="DE33" s="699"/>
      <c r="DF33" s="699"/>
      <c r="DG33" s="699"/>
      <c r="DH33" s="699"/>
      <c r="DI33" s="699"/>
      <c r="DJ33" s="699"/>
      <c r="DK33" s="700"/>
      <c r="DL33" s="686">
        <v>2106036</v>
      </c>
      <c r="DM33" s="699"/>
      <c r="DN33" s="699"/>
      <c r="DO33" s="699"/>
      <c r="DP33" s="699"/>
      <c r="DQ33" s="699"/>
      <c r="DR33" s="699"/>
      <c r="DS33" s="699"/>
      <c r="DT33" s="699"/>
      <c r="DU33" s="699"/>
      <c r="DV33" s="700"/>
      <c r="DW33" s="683">
        <v>41.3</v>
      </c>
      <c r="DX33" s="701"/>
      <c r="DY33" s="701"/>
      <c r="DZ33" s="701"/>
      <c r="EA33" s="701"/>
      <c r="EB33" s="701"/>
      <c r="EC33" s="722"/>
    </row>
    <row r="34" spans="2:133" ht="11.25" customHeight="1" x14ac:dyDescent="0.15">
      <c r="B34" s="677" t="s">
        <v>315</v>
      </c>
      <c r="C34" s="678"/>
      <c r="D34" s="678"/>
      <c r="E34" s="678"/>
      <c r="F34" s="678"/>
      <c r="G34" s="678"/>
      <c r="H34" s="678"/>
      <c r="I34" s="678"/>
      <c r="J34" s="678"/>
      <c r="K34" s="678"/>
      <c r="L34" s="678"/>
      <c r="M34" s="678"/>
      <c r="N34" s="678"/>
      <c r="O34" s="678"/>
      <c r="P34" s="678"/>
      <c r="Q34" s="679"/>
      <c r="R34" s="680">
        <v>90968</v>
      </c>
      <c r="S34" s="681"/>
      <c r="T34" s="681"/>
      <c r="U34" s="681"/>
      <c r="V34" s="681"/>
      <c r="W34" s="681"/>
      <c r="X34" s="681"/>
      <c r="Y34" s="682"/>
      <c r="Z34" s="713">
        <v>0.8</v>
      </c>
      <c r="AA34" s="713"/>
      <c r="AB34" s="713"/>
      <c r="AC34" s="713"/>
      <c r="AD34" s="714" t="s">
        <v>239</v>
      </c>
      <c r="AE34" s="714"/>
      <c r="AF34" s="714"/>
      <c r="AG34" s="714"/>
      <c r="AH34" s="714"/>
      <c r="AI34" s="714"/>
      <c r="AJ34" s="714"/>
      <c r="AK34" s="714"/>
      <c r="AL34" s="683" t="s">
        <v>126</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316</v>
      </c>
      <c r="CE34" s="720"/>
      <c r="CF34" s="720"/>
      <c r="CG34" s="720"/>
      <c r="CH34" s="720"/>
      <c r="CI34" s="720"/>
      <c r="CJ34" s="720"/>
      <c r="CK34" s="720"/>
      <c r="CL34" s="720"/>
      <c r="CM34" s="720"/>
      <c r="CN34" s="720"/>
      <c r="CO34" s="720"/>
      <c r="CP34" s="720"/>
      <c r="CQ34" s="721"/>
      <c r="CR34" s="680">
        <v>1544156</v>
      </c>
      <c r="CS34" s="681"/>
      <c r="CT34" s="681"/>
      <c r="CU34" s="681"/>
      <c r="CV34" s="681"/>
      <c r="CW34" s="681"/>
      <c r="CX34" s="681"/>
      <c r="CY34" s="682"/>
      <c r="CZ34" s="683">
        <v>13.8</v>
      </c>
      <c r="DA34" s="701"/>
      <c r="DB34" s="701"/>
      <c r="DC34" s="702"/>
      <c r="DD34" s="686">
        <v>1268716</v>
      </c>
      <c r="DE34" s="681"/>
      <c r="DF34" s="681"/>
      <c r="DG34" s="681"/>
      <c r="DH34" s="681"/>
      <c r="DI34" s="681"/>
      <c r="DJ34" s="681"/>
      <c r="DK34" s="682"/>
      <c r="DL34" s="686">
        <v>1040614</v>
      </c>
      <c r="DM34" s="681"/>
      <c r="DN34" s="681"/>
      <c r="DO34" s="681"/>
      <c r="DP34" s="681"/>
      <c r="DQ34" s="681"/>
      <c r="DR34" s="681"/>
      <c r="DS34" s="681"/>
      <c r="DT34" s="681"/>
      <c r="DU34" s="681"/>
      <c r="DV34" s="682"/>
      <c r="DW34" s="683">
        <v>20.399999999999999</v>
      </c>
      <c r="DX34" s="701"/>
      <c r="DY34" s="701"/>
      <c r="DZ34" s="701"/>
      <c r="EA34" s="701"/>
      <c r="EB34" s="701"/>
      <c r="EC34" s="722"/>
    </row>
    <row r="35" spans="2:133" ht="11.25" customHeight="1" x14ac:dyDescent="0.15">
      <c r="B35" s="677" t="s">
        <v>317</v>
      </c>
      <c r="C35" s="678"/>
      <c r="D35" s="678"/>
      <c r="E35" s="678"/>
      <c r="F35" s="678"/>
      <c r="G35" s="678"/>
      <c r="H35" s="678"/>
      <c r="I35" s="678"/>
      <c r="J35" s="678"/>
      <c r="K35" s="678"/>
      <c r="L35" s="678"/>
      <c r="M35" s="678"/>
      <c r="N35" s="678"/>
      <c r="O35" s="678"/>
      <c r="P35" s="678"/>
      <c r="Q35" s="679"/>
      <c r="R35" s="680">
        <v>204003</v>
      </c>
      <c r="S35" s="681"/>
      <c r="T35" s="681"/>
      <c r="U35" s="681"/>
      <c r="V35" s="681"/>
      <c r="W35" s="681"/>
      <c r="X35" s="681"/>
      <c r="Y35" s="682"/>
      <c r="Z35" s="713">
        <v>1.8</v>
      </c>
      <c r="AA35" s="713"/>
      <c r="AB35" s="713"/>
      <c r="AC35" s="713"/>
      <c r="AD35" s="714" t="s">
        <v>126</v>
      </c>
      <c r="AE35" s="714"/>
      <c r="AF35" s="714"/>
      <c r="AG35" s="714"/>
      <c r="AH35" s="714"/>
      <c r="AI35" s="714"/>
      <c r="AJ35" s="714"/>
      <c r="AK35" s="714"/>
      <c r="AL35" s="683" t="s">
        <v>126</v>
      </c>
      <c r="AM35" s="684"/>
      <c r="AN35" s="684"/>
      <c r="AO35" s="715"/>
      <c r="AP35" s="235"/>
      <c r="AQ35" s="741" t="s">
        <v>318</v>
      </c>
      <c r="AR35" s="742"/>
      <c r="AS35" s="742"/>
      <c r="AT35" s="742"/>
      <c r="AU35" s="742"/>
      <c r="AV35" s="742"/>
      <c r="AW35" s="742"/>
      <c r="AX35" s="742"/>
      <c r="AY35" s="742"/>
      <c r="AZ35" s="742"/>
      <c r="BA35" s="742"/>
      <c r="BB35" s="742"/>
      <c r="BC35" s="742"/>
      <c r="BD35" s="742"/>
      <c r="BE35" s="742"/>
      <c r="BF35" s="743"/>
      <c r="BG35" s="741" t="s">
        <v>319</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320</v>
      </c>
      <c r="CE35" s="720"/>
      <c r="CF35" s="720"/>
      <c r="CG35" s="720"/>
      <c r="CH35" s="720"/>
      <c r="CI35" s="720"/>
      <c r="CJ35" s="720"/>
      <c r="CK35" s="720"/>
      <c r="CL35" s="720"/>
      <c r="CM35" s="720"/>
      <c r="CN35" s="720"/>
      <c r="CO35" s="720"/>
      <c r="CP35" s="720"/>
      <c r="CQ35" s="721"/>
      <c r="CR35" s="680">
        <v>129251</v>
      </c>
      <c r="CS35" s="699"/>
      <c r="CT35" s="699"/>
      <c r="CU35" s="699"/>
      <c r="CV35" s="699"/>
      <c r="CW35" s="699"/>
      <c r="CX35" s="699"/>
      <c r="CY35" s="700"/>
      <c r="CZ35" s="683">
        <v>1.2</v>
      </c>
      <c r="DA35" s="701"/>
      <c r="DB35" s="701"/>
      <c r="DC35" s="702"/>
      <c r="DD35" s="686">
        <v>114925</v>
      </c>
      <c r="DE35" s="699"/>
      <c r="DF35" s="699"/>
      <c r="DG35" s="699"/>
      <c r="DH35" s="699"/>
      <c r="DI35" s="699"/>
      <c r="DJ35" s="699"/>
      <c r="DK35" s="700"/>
      <c r="DL35" s="686">
        <v>108583</v>
      </c>
      <c r="DM35" s="699"/>
      <c r="DN35" s="699"/>
      <c r="DO35" s="699"/>
      <c r="DP35" s="699"/>
      <c r="DQ35" s="699"/>
      <c r="DR35" s="699"/>
      <c r="DS35" s="699"/>
      <c r="DT35" s="699"/>
      <c r="DU35" s="699"/>
      <c r="DV35" s="700"/>
      <c r="DW35" s="683">
        <v>2.1</v>
      </c>
      <c r="DX35" s="701"/>
      <c r="DY35" s="701"/>
      <c r="DZ35" s="701"/>
      <c r="EA35" s="701"/>
      <c r="EB35" s="701"/>
      <c r="EC35" s="722"/>
    </row>
    <row r="36" spans="2:133" ht="11.25" customHeight="1" x14ac:dyDescent="0.15">
      <c r="B36" s="677" t="s">
        <v>321</v>
      </c>
      <c r="C36" s="678"/>
      <c r="D36" s="678"/>
      <c r="E36" s="678"/>
      <c r="F36" s="678"/>
      <c r="G36" s="678"/>
      <c r="H36" s="678"/>
      <c r="I36" s="678"/>
      <c r="J36" s="678"/>
      <c r="K36" s="678"/>
      <c r="L36" s="678"/>
      <c r="M36" s="678"/>
      <c r="N36" s="678"/>
      <c r="O36" s="678"/>
      <c r="P36" s="678"/>
      <c r="Q36" s="679"/>
      <c r="R36" s="680">
        <v>163491</v>
      </c>
      <c r="S36" s="681"/>
      <c r="T36" s="681"/>
      <c r="U36" s="681"/>
      <c r="V36" s="681"/>
      <c r="W36" s="681"/>
      <c r="X36" s="681"/>
      <c r="Y36" s="682"/>
      <c r="Z36" s="713">
        <v>1.4</v>
      </c>
      <c r="AA36" s="713"/>
      <c r="AB36" s="713"/>
      <c r="AC36" s="713"/>
      <c r="AD36" s="714" t="s">
        <v>126</v>
      </c>
      <c r="AE36" s="714"/>
      <c r="AF36" s="714"/>
      <c r="AG36" s="714"/>
      <c r="AH36" s="714"/>
      <c r="AI36" s="714"/>
      <c r="AJ36" s="714"/>
      <c r="AK36" s="714"/>
      <c r="AL36" s="683" t="s">
        <v>170</v>
      </c>
      <c r="AM36" s="684"/>
      <c r="AN36" s="684"/>
      <c r="AO36" s="715"/>
      <c r="AP36" s="235"/>
      <c r="AQ36" s="732" t="s">
        <v>322</v>
      </c>
      <c r="AR36" s="733"/>
      <c r="AS36" s="733"/>
      <c r="AT36" s="733"/>
      <c r="AU36" s="733"/>
      <c r="AV36" s="733"/>
      <c r="AW36" s="733"/>
      <c r="AX36" s="733"/>
      <c r="AY36" s="734"/>
      <c r="AZ36" s="735">
        <v>509703</v>
      </c>
      <c r="BA36" s="736"/>
      <c r="BB36" s="736"/>
      <c r="BC36" s="736"/>
      <c r="BD36" s="736"/>
      <c r="BE36" s="736"/>
      <c r="BF36" s="737"/>
      <c r="BG36" s="738" t="s">
        <v>323</v>
      </c>
      <c r="BH36" s="739"/>
      <c r="BI36" s="739"/>
      <c r="BJ36" s="739"/>
      <c r="BK36" s="739"/>
      <c r="BL36" s="739"/>
      <c r="BM36" s="739"/>
      <c r="BN36" s="739"/>
      <c r="BO36" s="739"/>
      <c r="BP36" s="739"/>
      <c r="BQ36" s="739"/>
      <c r="BR36" s="739"/>
      <c r="BS36" s="739"/>
      <c r="BT36" s="739"/>
      <c r="BU36" s="740"/>
      <c r="BV36" s="735">
        <v>9767</v>
      </c>
      <c r="BW36" s="736"/>
      <c r="BX36" s="736"/>
      <c r="BY36" s="736"/>
      <c r="BZ36" s="736"/>
      <c r="CA36" s="736"/>
      <c r="CB36" s="737"/>
      <c r="CD36" s="719" t="s">
        <v>324</v>
      </c>
      <c r="CE36" s="720"/>
      <c r="CF36" s="720"/>
      <c r="CG36" s="720"/>
      <c r="CH36" s="720"/>
      <c r="CI36" s="720"/>
      <c r="CJ36" s="720"/>
      <c r="CK36" s="720"/>
      <c r="CL36" s="720"/>
      <c r="CM36" s="720"/>
      <c r="CN36" s="720"/>
      <c r="CO36" s="720"/>
      <c r="CP36" s="720"/>
      <c r="CQ36" s="721"/>
      <c r="CR36" s="680">
        <v>2166831</v>
      </c>
      <c r="CS36" s="681"/>
      <c r="CT36" s="681"/>
      <c r="CU36" s="681"/>
      <c r="CV36" s="681"/>
      <c r="CW36" s="681"/>
      <c r="CX36" s="681"/>
      <c r="CY36" s="682"/>
      <c r="CZ36" s="683">
        <v>19.3</v>
      </c>
      <c r="DA36" s="701"/>
      <c r="DB36" s="701"/>
      <c r="DC36" s="702"/>
      <c r="DD36" s="686">
        <v>1055030</v>
      </c>
      <c r="DE36" s="681"/>
      <c r="DF36" s="681"/>
      <c r="DG36" s="681"/>
      <c r="DH36" s="681"/>
      <c r="DI36" s="681"/>
      <c r="DJ36" s="681"/>
      <c r="DK36" s="682"/>
      <c r="DL36" s="686">
        <v>535219</v>
      </c>
      <c r="DM36" s="681"/>
      <c r="DN36" s="681"/>
      <c r="DO36" s="681"/>
      <c r="DP36" s="681"/>
      <c r="DQ36" s="681"/>
      <c r="DR36" s="681"/>
      <c r="DS36" s="681"/>
      <c r="DT36" s="681"/>
      <c r="DU36" s="681"/>
      <c r="DV36" s="682"/>
      <c r="DW36" s="683">
        <v>10.5</v>
      </c>
      <c r="DX36" s="701"/>
      <c r="DY36" s="701"/>
      <c r="DZ36" s="701"/>
      <c r="EA36" s="701"/>
      <c r="EB36" s="701"/>
      <c r="EC36" s="722"/>
    </row>
    <row r="37" spans="2:133" ht="11.25" customHeight="1" x14ac:dyDescent="0.15">
      <c r="B37" s="677" t="s">
        <v>325</v>
      </c>
      <c r="C37" s="678"/>
      <c r="D37" s="678"/>
      <c r="E37" s="678"/>
      <c r="F37" s="678"/>
      <c r="G37" s="678"/>
      <c r="H37" s="678"/>
      <c r="I37" s="678"/>
      <c r="J37" s="678"/>
      <c r="K37" s="678"/>
      <c r="L37" s="678"/>
      <c r="M37" s="678"/>
      <c r="N37" s="678"/>
      <c r="O37" s="678"/>
      <c r="P37" s="678"/>
      <c r="Q37" s="679"/>
      <c r="R37" s="680">
        <v>178178</v>
      </c>
      <c r="S37" s="681"/>
      <c r="T37" s="681"/>
      <c r="U37" s="681"/>
      <c r="V37" s="681"/>
      <c r="W37" s="681"/>
      <c r="X37" s="681"/>
      <c r="Y37" s="682"/>
      <c r="Z37" s="713">
        <v>1.6</v>
      </c>
      <c r="AA37" s="713"/>
      <c r="AB37" s="713"/>
      <c r="AC37" s="713"/>
      <c r="AD37" s="714" t="s">
        <v>126</v>
      </c>
      <c r="AE37" s="714"/>
      <c r="AF37" s="714"/>
      <c r="AG37" s="714"/>
      <c r="AH37" s="714"/>
      <c r="AI37" s="714"/>
      <c r="AJ37" s="714"/>
      <c r="AK37" s="714"/>
      <c r="AL37" s="683" t="s">
        <v>170</v>
      </c>
      <c r="AM37" s="684"/>
      <c r="AN37" s="684"/>
      <c r="AO37" s="715"/>
      <c r="AQ37" s="723" t="s">
        <v>326</v>
      </c>
      <c r="AR37" s="724"/>
      <c r="AS37" s="724"/>
      <c r="AT37" s="724"/>
      <c r="AU37" s="724"/>
      <c r="AV37" s="724"/>
      <c r="AW37" s="724"/>
      <c r="AX37" s="724"/>
      <c r="AY37" s="725"/>
      <c r="AZ37" s="680">
        <v>158139</v>
      </c>
      <c r="BA37" s="681"/>
      <c r="BB37" s="681"/>
      <c r="BC37" s="681"/>
      <c r="BD37" s="699"/>
      <c r="BE37" s="699"/>
      <c r="BF37" s="726"/>
      <c r="BG37" s="719" t="s">
        <v>327</v>
      </c>
      <c r="BH37" s="720"/>
      <c r="BI37" s="720"/>
      <c r="BJ37" s="720"/>
      <c r="BK37" s="720"/>
      <c r="BL37" s="720"/>
      <c r="BM37" s="720"/>
      <c r="BN37" s="720"/>
      <c r="BO37" s="720"/>
      <c r="BP37" s="720"/>
      <c r="BQ37" s="720"/>
      <c r="BR37" s="720"/>
      <c r="BS37" s="720"/>
      <c r="BT37" s="720"/>
      <c r="BU37" s="721"/>
      <c r="BV37" s="680">
        <v>9767</v>
      </c>
      <c r="BW37" s="681"/>
      <c r="BX37" s="681"/>
      <c r="BY37" s="681"/>
      <c r="BZ37" s="681"/>
      <c r="CA37" s="681"/>
      <c r="CB37" s="727"/>
      <c r="CD37" s="719" t="s">
        <v>328</v>
      </c>
      <c r="CE37" s="720"/>
      <c r="CF37" s="720"/>
      <c r="CG37" s="720"/>
      <c r="CH37" s="720"/>
      <c r="CI37" s="720"/>
      <c r="CJ37" s="720"/>
      <c r="CK37" s="720"/>
      <c r="CL37" s="720"/>
      <c r="CM37" s="720"/>
      <c r="CN37" s="720"/>
      <c r="CO37" s="720"/>
      <c r="CP37" s="720"/>
      <c r="CQ37" s="721"/>
      <c r="CR37" s="680">
        <v>419808</v>
      </c>
      <c r="CS37" s="699"/>
      <c r="CT37" s="699"/>
      <c r="CU37" s="699"/>
      <c r="CV37" s="699"/>
      <c r="CW37" s="699"/>
      <c r="CX37" s="699"/>
      <c r="CY37" s="700"/>
      <c r="CZ37" s="683">
        <v>3.7</v>
      </c>
      <c r="DA37" s="701"/>
      <c r="DB37" s="701"/>
      <c r="DC37" s="702"/>
      <c r="DD37" s="686">
        <v>389539</v>
      </c>
      <c r="DE37" s="699"/>
      <c r="DF37" s="699"/>
      <c r="DG37" s="699"/>
      <c r="DH37" s="699"/>
      <c r="DI37" s="699"/>
      <c r="DJ37" s="699"/>
      <c r="DK37" s="700"/>
      <c r="DL37" s="686">
        <v>385633</v>
      </c>
      <c r="DM37" s="699"/>
      <c r="DN37" s="699"/>
      <c r="DO37" s="699"/>
      <c r="DP37" s="699"/>
      <c r="DQ37" s="699"/>
      <c r="DR37" s="699"/>
      <c r="DS37" s="699"/>
      <c r="DT37" s="699"/>
      <c r="DU37" s="699"/>
      <c r="DV37" s="700"/>
      <c r="DW37" s="683">
        <v>7.6</v>
      </c>
      <c r="DX37" s="701"/>
      <c r="DY37" s="701"/>
      <c r="DZ37" s="701"/>
      <c r="EA37" s="701"/>
      <c r="EB37" s="701"/>
      <c r="EC37" s="722"/>
    </row>
    <row r="38" spans="2:133" ht="11.25" customHeight="1" x14ac:dyDescent="0.15">
      <c r="B38" s="677" t="s">
        <v>329</v>
      </c>
      <c r="C38" s="678"/>
      <c r="D38" s="678"/>
      <c r="E38" s="678"/>
      <c r="F38" s="678"/>
      <c r="G38" s="678"/>
      <c r="H38" s="678"/>
      <c r="I38" s="678"/>
      <c r="J38" s="678"/>
      <c r="K38" s="678"/>
      <c r="L38" s="678"/>
      <c r="M38" s="678"/>
      <c r="N38" s="678"/>
      <c r="O38" s="678"/>
      <c r="P38" s="678"/>
      <c r="Q38" s="679"/>
      <c r="R38" s="680">
        <v>280366</v>
      </c>
      <c r="S38" s="681"/>
      <c r="T38" s="681"/>
      <c r="U38" s="681"/>
      <c r="V38" s="681"/>
      <c r="W38" s="681"/>
      <c r="X38" s="681"/>
      <c r="Y38" s="682"/>
      <c r="Z38" s="713">
        <v>2.5</v>
      </c>
      <c r="AA38" s="713"/>
      <c r="AB38" s="713"/>
      <c r="AC38" s="713"/>
      <c r="AD38" s="714">
        <v>13854</v>
      </c>
      <c r="AE38" s="714"/>
      <c r="AF38" s="714"/>
      <c r="AG38" s="714"/>
      <c r="AH38" s="714"/>
      <c r="AI38" s="714"/>
      <c r="AJ38" s="714"/>
      <c r="AK38" s="714"/>
      <c r="AL38" s="683">
        <v>0.3</v>
      </c>
      <c r="AM38" s="684"/>
      <c r="AN38" s="684"/>
      <c r="AO38" s="715"/>
      <c r="AQ38" s="723" t="s">
        <v>330</v>
      </c>
      <c r="AR38" s="724"/>
      <c r="AS38" s="724"/>
      <c r="AT38" s="724"/>
      <c r="AU38" s="724"/>
      <c r="AV38" s="724"/>
      <c r="AW38" s="724"/>
      <c r="AX38" s="724"/>
      <c r="AY38" s="725"/>
      <c r="AZ38" s="680">
        <v>61640</v>
      </c>
      <c r="BA38" s="681"/>
      <c r="BB38" s="681"/>
      <c r="BC38" s="681"/>
      <c r="BD38" s="699"/>
      <c r="BE38" s="699"/>
      <c r="BF38" s="726"/>
      <c r="BG38" s="719" t="s">
        <v>331</v>
      </c>
      <c r="BH38" s="720"/>
      <c r="BI38" s="720"/>
      <c r="BJ38" s="720"/>
      <c r="BK38" s="720"/>
      <c r="BL38" s="720"/>
      <c r="BM38" s="720"/>
      <c r="BN38" s="720"/>
      <c r="BO38" s="720"/>
      <c r="BP38" s="720"/>
      <c r="BQ38" s="720"/>
      <c r="BR38" s="720"/>
      <c r="BS38" s="720"/>
      <c r="BT38" s="720"/>
      <c r="BU38" s="721"/>
      <c r="BV38" s="680">
        <v>1067</v>
      </c>
      <c r="BW38" s="681"/>
      <c r="BX38" s="681"/>
      <c r="BY38" s="681"/>
      <c r="BZ38" s="681"/>
      <c r="CA38" s="681"/>
      <c r="CB38" s="727"/>
      <c r="CD38" s="719" t="s">
        <v>332</v>
      </c>
      <c r="CE38" s="720"/>
      <c r="CF38" s="720"/>
      <c r="CG38" s="720"/>
      <c r="CH38" s="720"/>
      <c r="CI38" s="720"/>
      <c r="CJ38" s="720"/>
      <c r="CK38" s="720"/>
      <c r="CL38" s="720"/>
      <c r="CM38" s="720"/>
      <c r="CN38" s="720"/>
      <c r="CO38" s="720"/>
      <c r="CP38" s="720"/>
      <c r="CQ38" s="721"/>
      <c r="CR38" s="680">
        <v>509703</v>
      </c>
      <c r="CS38" s="681"/>
      <c r="CT38" s="681"/>
      <c r="CU38" s="681"/>
      <c r="CV38" s="681"/>
      <c r="CW38" s="681"/>
      <c r="CX38" s="681"/>
      <c r="CY38" s="682"/>
      <c r="CZ38" s="683">
        <v>4.5</v>
      </c>
      <c r="DA38" s="701"/>
      <c r="DB38" s="701"/>
      <c r="DC38" s="702"/>
      <c r="DD38" s="686">
        <v>450618</v>
      </c>
      <c r="DE38" s="681"/>
      <c r="DF38" s="681"/>
      <c r="DG38" s="681"/>
      <c r="DH38" s="681"/>
      <c r="DI38" s="681"/>
      <c r="DJ38" s="681"/>
      <c r="DK38" s="682"/>
      <c r="DL38" s="686">
        <v>421620</v>
      </c>
      <c r="DM38" s="681"/>
      <c r="DN38" s="681"/>
      <c r="DO38" s="681"/>
      <c r="DP38" s="681"/>
      <c r="DQ38" s="681"/>
      <c r="DR38" s="681"/>
      <c r="DS38" s="681"/>
      <c r="DT38" s="681"/>
      <c r="DU38" s="681"/>
      <c r="DV38" s="682"/>
      <c r="DW38" s="683">
        <v>8.3000000000000007</v>
      </c>
      <c r="DX38" s="701"/>
      <c r="DY38" s="701"/>
      <c r="DZ38" s="701"/>
      <c r="EA38" s="701"/>
      <c r="EB38" s="701"/>
      <c r="EC38" s="722"/>
    </row>
    <row r="39" spans="2:133" ht="11.25" customHeight="1" x14ac:dyDescent="0.15">
      <c r="B39" s="677" t="s">
        <v>333</v>
      </c>
      <c r="C39" s="678"/>
      <c r="D39" s="678"/>
      <c r="E39" s="678"/>
      <c r="F39" s="678"/>
      <c r="G39" s="678"/>
      <c r="H39" s="678"/>
      <c r="I39" s="678"/>
      <c r="J39" s="678"/>
      <c r="K39" s="678"/>
      <c r="L39" s="678"/>
      <c r="M39" s="678"/>
      <c r="N39" s="678"/>
      <c r="O39" s="678"/>
      <c r="P39" s="678"/>
      <c r="Q39" s="679"/>
      <c r="R39" s="680">
        <v>2024677</v>
      </c>
      <c r="S39" s="681"/>
      <c r="T39" s="681"/>
      <c r="U39" s="681"/>
      <c r="V39" s="681"/>
      <c r="W39" s="681"/>
      <c r="X39" s="681"/>
      <c r="Y39" s="682"/>
      <c r="Z39" s="713">
        <v>17.8</v>
      </c>
      <c r="AA39" s="713"/>
      <c r="AB39" s="713"/>
      <c r="AC39" s="713"/>
      <c r="AD39" s="714" t="s">
        <v>239</v>
      </c>
      <c r="AE39" s="714"/>
      <c r="AF39" s="714"/>
      <c r="AG39" s="714"/>
      <c r="AH39" s="714"/>
      <c r="AI39" s="714"/>
      <c r="AJ39" s="714"/>
      <c r="AK39" s="714"/>
      <c r="AL39" s="683" t="s">
        <v>126</v>
      </c>
      <c r="AM39" s="684"/>
      <c r="AN39" s="684"/>
      <c r="AO39" s="715"/>
      <c r="AQ39" s="723" t="s">
        <v>334</v>
      </c>
      <c r="AR39" s="724"/>
      <c r="AS39" s="724"/>
      <c r="AT39" s="724"/>
      <c r="AU39" s="724"/>
      <c r="AV39" s="724"/>
      <c r="AW39" s="724"/>
      <c r="AX39" s="724"/>
      <c r="AY39" s="725"/>
      <c r="AZ39" s="680" t="s">
        <v>126</v>
      </c>
      <c r="BA39" s="681"/>
      <c r="BB39" s="681"/>
      <c r="BC39" s="681"/>
      <c r="BD39" s="699"/>
      <c r="BE39" s="699"/>
      <c r="BF39" s="726"/>
      <c r="BG39" s="719" t="s">
        <v>335</v>
      </c>
      <c r="BH39" s="720"/>
      <c r="BI39" s="720"/>
      <c r="BJ39" s="720"/>
      <c r="BK39" s="720"/>
      <c r="BL39" s="720"/>
      <c r="BM39" s="720"/>
      <c r="BN39" s="720"/>
      <c r="BO39" s="720"/>
      <c r="BP39" s="720"/>
      <c r="BQ39" s="720"/>
      <c r="BR39" s="720"/>
      <c r="BS39" s="720"/>
      <c r="BT39" s="720"/>
      <c r="BU39" s="721"/>
      <c r="BV39" s="680">
        <v>2316</v>
      </c>
      <c r="BW39" s="681"/>
      <c r="BX39" s="681"/>
      <c r="BY39" s="681"/>
      <c r="BZ39" s="681"/>
      <c r="CA39" s="681"/>
      <c r="CB39" s="727"/>
      <c r="CD39" s="719" t="s">
        <v>336</v>
      </c>
      <c r="CE39" s="720"/>
      <c r="CF39" s="720"/>
      <c r="CG39" s="720"/>
      <c r="CH39" s="720"/>
      <c r="CI39" s="720"/>
      <c r="CJ39" s="720"/>
      <c r="CK39" s="720"/>
      <c r="CL39" s="720"/>
      <c r="CM39" s="720"/>
      <c r="CN39" s="720"/>
      <c r="CO39" s="720"/>
      <c r="CP39" s="720"/>
      <c r="CQ39" s="721"/>
      <c r="CR39" s="680">
        <v>206900</v>
      </c>
      <c r="CS39" s="699"/>
      <c r="CT39" s="699"/>
      <c r="CU39" s="699"/>
      <c r="CV39" s="699"/>
      <c r="CW39" s="699"/>
      <c r="CX39" s="699"/>
      <c r="CY39" s="700"/>
      <c r="CZ39" s="683">
        <v>1.8</v>
      </c>
      <c r="DA39" s="701"/>
      <c r="DB39" s="701"/>
      <c r="DC39" s="702"/>
      <c r="DD39" s="686">
        <v>158046</v>
      </c>
      <c r="DE39" s="699"/>
      <c r="DF39" s="699"/>
      <c r="DG39" s="699"/>
      <c r="DH39" s="699"/>
      <c r="DI39" s="699"/>
      <c r="DJ39" s="699"/>
      <c r="DK39" s="700"/>
      <c r="DL39" s="686" t="s">
        <v>126</v>
      </c>
      <c r="DM39" s="699"/>
      <c r="DN39" s="699"/>
      <c r="DO39" s="699"/>
      <c r="DP39" s="699"/>
      <c r="DQ39" s="699"/>
      <c r="DR39" s="699"/>
      <c r="DS39" s="699"/>
      <c r="DT39" s="699"/>
      <c r="DU39" s="699"/>
      <c r="DV39" s="700"/>
      <c r="DW39" s="683" t="s">
        <v>170</v>
      </c>
      <c r="DX39" s="701"/>
      <c r="DY39" s="701"/>
      <c r="DZ39" s="701"/>
      <c r="EA39" s="701"/>
      <c r="EB39" s="701"/>
      <c r="EC39" s="722"/>
    </row>
    <row r="40" spans="2:133" ht="11.25" customHeight="1" x14ac:dyDescent="0.15">
      <c r="B40" s="677" t="s">
        <v>337</v>
      </c>
      <c r="C40" s="678"/>
      <c r="D40" s="678"/>
      <c r="E40" s="678"/>
      <c r="F40" s="678"/>
      <c r="G40" s="678"/>
      <c r="H40" s="678"/>
      <c r="I40" s="678"/>
      <c r="J40" s="678"/>
      <c r="K40" s="678"/>
      <c r="L40" s="678"/>
      <c r="M40" s="678"/>
      <c r="N40" s="678"/>
      <c r="O40" s="678"/>
      <c r="P40" s="678"/>
      <c r="Q40" s="679"/>
      <c r="R40" s="680">
        <v>23929</v>
      </c>
      <c r="S40" s="681"/>
      <c r="T40" s="681"/>
      <c r="U40" s="681"/>
      <c r="V40" s="681"/>
      <c r="W40" s="681"/>
      <c r="X40" s="681"/>
      <c r="Y40" s="682"/>
      <c r="Z40" s="713">
        <v>0.2</v>
      </c>
      <c r="AA40" s="713"/>
      <c r="AB40" s="713"/>
      <c r="AC40" s="713"/>
      <c r="AD40" s="714" t="s">
        <v>170</v>
      </c>
      <c r="AE40" s="714"/>
      <c r="AF40" s="714"/>
      <c r="AG40" s="714"/>
      <c r="AH40" s="714"/>
      <c r="AI40" s="714"/>
      <c r="AJ40" s="714"/>
      <c r="AK40" s="714"/>
      <c r="AL40" s="683" t="s">
        <v>239</v>
      </c>
      <c r="AM40" s="684"/>
      <c r="AN40" s="684"/>
      <c r="AO40" s="715"/>
      <c r="AQ40" s="723" t="s">
        <v>338</v>
      </c>
      <c r="AR40" s="724"/>
      <c r="AS40" s="724"/>
      <c r="AT40" s="724"/>
      <c r="AU40" s="724"/>
      <c r="AV40" s="724"/>
      <c r="AW40" s="724"/>
      <c r="AX40" s="724"/>
      <c r="AY40" s="725"/>
      <c r="AZ40" s="680" t="s">
        <v>239</v>
      </c>
      <c r="BA40" s="681"/>
      <c r="BB40" s="681"/>
      <c r="BC40" s="681"/>
      <c r="BD40" s="699"/>
      <c r="BE40" s="699"/>
      <c r="BF40" s="726"/>
      <c r="BG40" s="728" t="s">
        <v>339</v>
      </c>
      <c r="BH40" s="729"/>
      <c r="BI40" s="729"/>
      <c r="BJ40" s="729"/>
      <c r="BK40" s="729"/>
      <c r="BL40" s="236"/>
      <c r="BM40" s="720" t="s">
        <v>340</v>
      </c>
      <c r="BN40" s="720"/>
      <c r="BO40" s="720"/>
      <c r="BP40" s="720"/>
      <c r="BQ40" s="720"/>
      <c r="BR40" s="720"/>
      <c r="BS40" s="720"/>
      <c r="BT40" s="720"/>
      <c r="BU40" s="721"/>
      <c r="BV40" s="680">
        <v>154</v>
      </c>
      <c r="BW40" s="681"/>
      <c r="BX40" s="681"/>
      <c r="BY40" s="681"/>
      <c r="BZ40" s="681"/>
      <c r="CA40" s="681"/>
      <c r="CB40" s="727"/>
      <c r="CD40" s="719" t="s">
        <v>341</v>
      </c>
      <c r="CE40" s="720"/>
      <c r="CF40" s="720"/>
      <c r="CG40" s="720"/>
      <c r="CH40" s="720"/>
      <c r="CI40" s="720"/>
      <c r="CJ40" s="720"/>
      <c r="CK40" s="720"/>
      <c r="CL40" s="720"/>
      <c r="CM40" s="720"/>
      <c r="CN40" s="720"/>
      <c r="CO40" s="720"/>
      <c r="CP40" s="720"/>
      <c r="CQ40" s="721"/>
      <c r="CR40" s="680" t="s">
        <v>170</v>
      </c>
      <c r="CS40" s="681"/>
      <c r="CT40" s="681"/>
      <c r="CU40" s="681"/>
      <c r="CV40" s="681"/>
      <c r="CW40" s="681"/>
      <c r="CX40" s="681"/>
      <c r="CY40" s="682"/>
      <c r="CZ40" s="683" t="s">
        <v>126</v>
      </c>
      <c r="DA40" s="701"/>
      <c r="DB40" s="701"/>
      <c r="DC40" s="702"/>
      <c r="DD40" s="686" t="s">
        <v>170</v>
      </c>
      <c r="DE40" s="681"/>
      <c r="DF40" s="681"/>
      <c r="DG40" s="681"/>
      <c r="DH40" s="681"/>
      <c r="DI40" s="681"/>
      <c r="DJ40" s="681"/>
      <c r="DK40" s="682"/>
      <c r="DL40" s="686" t="s">
        <v>170</v>
      </c>
      <c r="DM40" s="681"/>
      <c r="DN40" s="681"/>
      <c r="DO40" s="681"/>
      <c r="DP40" s="681"/>
      <c r="DQ40" s="681"/>
      <c r="DR40" s="681"/>
      <c r="DS40" s="681"/>
      <c r="DT40" s="681"/>
      <c r="DU40" s="681"/>
      <c r="DV40" s="682"/>
      <c r="DW40" s="683" t="s">
        <v>126</v>
      </c>
      <c r="DX40" s="701"/>
      <c r="DY40" s="701"/>
      <c r="DZ40" s="701"/>
      <c r="EA40" s="701"/>
      <c r="EB40" s="701"/>
      <c r="EC40" s="722"/>
    </row>
    <row r="41" spans="2:133" ht="11.25" customHeight="1" x14ac:dyDescent="0.15">
      <c r="B41" s="677" t="s">
        <v>342</v>
      </c>
      <c r="C41" s="678"/>
      <c r="D41" s="678"/>
      <c r="E41" s="678"/>
      <c r="F41" s="678"/>
      <c r="G41" s="678"/>
      <c r="H41" s="678"/>
      <c r="I41" s="678"/>
      <c r="J41" s="678"/>
      <c r="K41" s="678"/>
      <c r="L41" s="678"/>
      <c r="M41" s="678"/>
      <c r="N41" s="678"/>
      <c r="O41" s="678"/>
      <c r="P41" s="678"/>
      <c r="Q41" s="679"/>
      <c r="R41" s="680" t="s">
        <v>239</v>
      </c>
      <c r="S41" s="681"/>
      <c r="T41" s="681"/>
      <c r="U41" s="681"/>
      <c r="V41" s="681"/>
      <c r="W41" s="681"/>
      <c r="X41" s="681"/>
      <c r="Y41" s="682"/>
      <c r="Z41" s="713" t="s">
        <v>239</v>
      </c>
      <c r="AA41" s="713"/>
      <c r="AB41" s="713"/>
      <c r="AC41" s="713"/>
      <c r="AD41" s="714" t="s">
        <v>239</v>
      </c>
      <c r="AE41" s="714"/>
      <c r="AF41" s="714"/>
      <c r="AG41" s="714"/>
      <c r="AH41" s="714"/>
      <c r="AI41" s="714"/>
      <c r="AJ41" s="714"/>
      <c r="AK41" s="714"/>
      <c r="AL41" s="683" t="s">
        <v>170</v>
      </c>
      <c r="AM41" s="684"/>
      <c r="AN41" s="684"/>
      <c r="AO41" s="715"/>
      <c r="AQ41" s="723" t="s">
        <v>343</v>
      </c>
      <c r="AR41" s="724"/>
      <c r="AS41" s="724"/>
      <c r="AT41" s="724"/>
      <c r="AU41" s="724"/>
      <c r="AV41" s="724"/>
      <c r="AW41" s="724"/>
      <c r="AX41" s="724"/>
      <c r="AY41" s="725"/>
      <c r="AZ41" s="680">
        <v>59138</v>
      </c>
      <c r="BA41" s="681"/>
      <c r="BB41" s="681"/>
      <c r="BC41" s="681"/>
      <c r="BD41" s="699"/>
      <c r="BE41" s="699"/>
      <c r="BF41" s="726"/>
      <c r="BG41" s="728"/>
      <c r="BH41" s="729"/>
      <c r="BI41" s="729"/>
      <c r="BJ41" s="729"/>
      <c r="BK41" s="729"/>
      <c r="BL41" s="236"/>
      <c r="BM41" s="720" t="s">
        <v>344</v>
      </c>
      <c r="BN41" s="720"/>
      <c r="BO41" s="720"/>
      <c r="BP41" s="720"/>
      <c r="BQ41" s="720"/>
      <c r="BR41" s="720"/>
      <c r="BS41" s="720"/>
      <c r="BT41" s="720"/>
      <c r="BU41" s="721"/>
      <c r="BV41" s="680">
        <v>1</v>
      </c>
      <c r="BW41" s="681"/>
      <c r="BX41" s="681"/>
      <c r="BY41" s="681"/>
      <c r="BZ41" s="681"/>
      <c r="CA41" s="681"/>
      <c r="CB41" s="727"/>
      <c r="CD41" s="719" t="s">
        <v>345</v>
      </c>
      <c r="CE41" s="720"/>
      <c r="CF41" s="720"/>
      <c r="CG41" s="720"/>
      <c r="CH41" s="720"/>
      <c r="CI41" s="720"/>
      <c r="CJ41" s="720"/>
      <c r="CK41" s="720"/>
      <c r="CL41" s="720"/>
      <c r="CM41" s="720"/>
      <c r="CN41" s="720"/>
      <c r="CO41" s="720"/>
      <c r="CP41" s="720"/>
      <c r="CQ41" s="721"/>
      <c r="CR41" s="680" t="s">
        <v>126</v>
      </c>
      <c r="CS41" s="699"/>
      <c r="CT41" s="699"/>
      <c r="CU41" s="699"/>
      <c r="CV41" s="699"/>
      <c r="CW41" s="699"/>
      <c r="CX41" s="699"/>
      <c r="CY41" s="700"/>
      <c r="CZ41" s="683" t="s">
        <v>126</v>
      </c>
      <c r="DA41" s="701"/>
      <c r="DB41" s="701"/>
      <c r="DC41" s="702"/>
      <c r="DD41" s="686" t="s">
        <v>126</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346</v>
      </c>
      <c r="C42" s="678"/>
      <c r="D42" s="678"/>
      <c r="E42" s="678"/>
      <c r="F42" s="678"/>
      <c r="G42" s="678"/>
      <c r="H42" s="678"/>
      <c r="I42" s="678"/>
      <c r="J42" s="678"/>
      <c r="K42" s="678"/>
      <c r="L42" s="678"/>
      <c r="M42" s="678"/>
      <c r="N42" s="678"/>
      <c r="O42" s="678"/>
      <c r="P42" s="678"/>
      <c r="Q42" s="679"/>
      <c r="R42" s="680">
        <v>148548</v>
      </c>
      <c r="S42" s="681"/>
      <c r="T42" s="681"/>
      <c r="U42" s="681"/>
      <c r="V42" s="681"/>
      <c r="W42" s="681"/>
      <c r="X42" s="681"/>
      <c r="Y42" s="682"/>
      <c r="Z42" s="713">
        <v>1.3</v>
      </c>
      <c r="AA42" s="713"/>
      <c r="AB42" s="713"/>
      <c r="AC42" s="713"/>
      <c r="AD42" s="714" t="s">
        <v>170</v>
      </c>
      <c r="AE42" s="714"/>
      <c r="AF42" s="714"/>
      <c r="AG42" s="714"/>
      <c r="AH42" s="714"/>
      <c r="AI42" s="714"/>
      <c r="AJ42" s="714"/>
      <c r="AK42" s="714"/>
      <c r="AL42" s="683" t="s">
        <v>239</v>
      </c>
      <c r="AM42" s="684"/>
      <c r="AN42" s="684"/>
      <c r="AO42" s="715"/>
      <c r="AQ42" s="716" t="s">
        <v>347</v>
      </c>
      <c r="AR42" s="717"/>
      <c r="AS42" s="717"/>
      <c r="AT42" s="717"/>
      <c r="AU42" s="717"/>
      <c r="AV42" s="717"/>
      <c r="AW42" s="717"/>
      <c r="AX42" s="717"/>
      <c r="AY42" s="718"/>
      <c r="AZ42" s="664">
        <v>230786</v>
      </c>
      <c r="BA42" s="703"/>
      <c r="BB42" s="703"/>
      <c r="BC42" s="703"/>
      <c r="BD42" s="665"/>
      <c r="BE42" s="665"/>
      <c r="BF42" s="709"/>
      <c r="BG42" s="730"/>
      <c r="BH42" s="731"/>
      <c r="BI42" s="731"/>
      <c r="BJ42" s="731"/>
      <c r="BK42" s="731"/>
      <c r="BL42" s="237"/>
      <c r="BM42" s="710" t="s">
        <v>348</v>
      </c>
      <c r="BN42" s="710"/>
      <c r="BO42" s="710"/>
      <c r="BP42" s="710"/>
      <c r="BQ42" s="710"/>
      <c r="BR42" s="710"/>
      <c r="BS42" s="710"/>
      <c r="BT42" s="710"/>
      <c r="BU42" s="711"/>
      <c r="BV42" s="664">
        <v>264</v>
      </c>
      <c r="BW42" s="703"/>
      <c r="BX42" s="703"/>
      <c r="BY42" s="703"/>
      <c r="BZ42" s="703"/>
      <c r="CA42" s="703"/>
      <c r="CB42" s="712"/>
      <c r="CD42" s="677" t="s">
        <v>349</v>
      </c>
      <c r="CE42" s="678"/>
      <c r="CF42" s="678"/>
      <c r="CG42" s="678"/>
      <c r="CH42" s="678"/>
      <c r="CI42" s="678"/>
      <c r="CJ42" s="678"/>
      <c r="CK42" s="678"/>
      <c r="CL42" s="678"/>
      <c r="CM42" s="678"/>
      <c r="CN42" s="678"/>
      <c r="CO42" s="678"/>
      <c r="CP42" s="678"/>
      <c r="CQ42" s="679"/>
      <c r="CR42" s="680">
        <v>3532543</v>
      </c>
      <c r="CS42" s="681"/>
      <c r="CT42" s="681"/>
      <c r="CU42" s="681"/>
      <c r="CV42" s="681"/>
      <c r="CW42" s="681"/>
      <c r="CX42" s="681"/>
      <c r="CY42" s="682"/>
      <c r="CZ42" s="683">
        <v>31.5</v>
      </c>
      <c r="DA42" s="684"/>
      <c r="DB42" s="684"/>
      <c r="DC42" s="685"/>
      <c r="DD42" s="686">
        <v>262748</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350</v>
      </c>
      <c r="C43" s="662"/>
      <c r="D43" s="662"/>
      <c r="E43" s="662"/>
      <c r="F43" s="662"/>
      <c r="G43" s="662"/>
      <c r="H43" s="662"/>
      <c r="I43" s="662"/>
      <c r="J43" s="662"/>
      <c r="K43" s="662"/>
      <c r="L43" s="662"/>
      <c r="M43" s="662"/>
      <c r="N43" s="662"/>
      <c r="O43" s="662"/>
      <c r="P43" s="662"/>
      <c r="Q43" s="663"/>
      <c r="R43" s="664">
        <v>11404159</v>
      </c>
      <c r="S43" s="703"/>
      <c r="T43" s="703"/>
      <c r="U43" s="703"/>
      <c r="V43" s="703"/>
      <c r="W43" s="703"/>
      <c r="X43" s="703"/>
      <c r="Y43" s="704"/>
      <c r="Z43" s="705">
        <v>100</v>
      </c>
      <c r="AA43" s="705"/>
      <c r="AB43" s="705"/>
      <c r="AC43" s="705"/>
      <c r="AD43" s="706">
        <v>4924031</v>
      </c>
      <c r="AE43" s="706"/>
      <c r="AF43" s="706"/>
      <c r="AG43" s="706"/>
      <c r="AH43" s="706"/>
      <c r="AI43" s="706"/>
      <c r="AJ43" s="706"/>
      <c r="AK43" s="706"/>
      <c r="AL43" s="667">
        <v>100</v>
      </c>
      <c r="AM43" s="707"/>
      <c r="AN43" s="707"/>
      <c r="AO43" s="708"/>
      <c r="BV43" s="238"/>
      <c r="BW43" s="238"/>
      <c r="BX43" s="238"/>
      <c r="BY43" s="238"/>
      <c r="BZ43" s="238"/>
      <c r="CA43" s="238"/>
      <c r="CB43" s="238"/>
      <c r="CD43" s="677" t="s">
        <v>351</v>
      </c>
      <c r="CE43" s="678"/>
      <c r="CF43" s="678"/>
      <c r="CG43" s="678"/>
      <c r="CH43" s="678"/>
      <c r="CI43" s="678"/>
      <c r="CJ43" s="678"/>
      <c r="CK43" s="678"/>
      <c r="CL43" s="678"/>
      <c r="CM43" s="678"/>
      <c r="CN43" s="678"/>
      <c r="CO43" s="678"/>
      <c r="CP43" s="678"/>
      <c r="CQ43" s="679"/>
      <c r="CR43" s="680">
        <v>11826</v>
      </c>
      <c r="CS43" s="699"/>
      <c r="CT43" s="699"/>
      <c r="CU43" s="699"/>
      <c r="CV43" s="699"/>
      <c r="CW43" s="699"/>
      <c r="CX43" s="699"/>
      <c r="CY43" s="700"/>
      <c r="CZ43" s="683">
        <v>0.1</v>
      </c>
      <c r="DA43" s="701"/>
      <c r="DB43" s="701"/>
      <c r="DC43" s="702"/>
      <c r="DD43" s="686">
        <v>11826</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298</v>
      </c>
      <c r="CE44" s="694"/>
      <c r="CF44" s="677" t="s">
        <v>352</v>
      </c>
      <c r="CG44" s="678"/>
      <c r="CH44" s="678"/>
      <c r="CI44" s="678"/>
      <c r="CJ44" s="678"/>
      <c r="CK44" s="678"/>
      <c r="CL44" s="678"/>
      <c r="CM44" s="678"/>
      <c r="CN44" s="678"/>
      <c r="CO44" s="678"/>
      <c r="CP44" s="678"/>
      <c r="CQ44" s="679"/>
      <c r="CR44" s="680">
        <v>3532543</v>
      </c>
      <c r="CS44" s="681"/>
      <c r="CT44" s="681"/>
      <c r="CU44" s="681"/>
      <c r="CV44" s="681"/>
      <c r="CW44" s="681"/>
      <c r="CX44" s="681"/>
      <c r="CY44" s="682"/>
      <c r="CZ44" s="683">
        <v>31.5</v>
      </c>
      <c r="DA44" s="684"/>
      <c r="DB44" s="684"/>
      <c r="DC44" s="685"/>
      <c r="DD44" s="686">
        <v>262748</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354</v>
      </c>
      <c r="CG45" s="678"/>
      <c r="CH45" s="678"/>
      <c r="CI45" s="678"/>
      <c r="CJ45" s="678"/>
      <c r="CK45" s="678"/>
      <c r="CL45" s="678"/>
      <c r="CM45" s="678"/>
      <c r="CN45" s="678"/>
      <c r="CO45" s="678"/>
      <c r="CP45" s="678"/>
      <c r="CQ45" s="679"/>
      <c r="CR45" s="680">
        <v>2341730</v>
      </c>
      <c r="CS45" s="699"/>
      <c r="CT45" s="699"/>
      <c r="CU45" s="699"/>
      <c r="CV45" s="699"/>
      <c r="CW45" s="699"/>
      <c r="CX45" s="699"/>
      <c r="CY45" s="700"/>
      <c r="CZ45" s="683">
        <v>20.9</v>
      </c>
      <c r="DA45" s="701"/>
      <c r="DB45" s="701"/>
      <c r="DC45" s="702"/>
      <c r="DD45" s="686">
        <v>84865</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356</v>
      </c>
      <c r="CG46" s="678"/>
      <c r="CH46" s="678"/>
      <c r="CI46" s="678"/>
      <c r="CJ46" s="678"/>
      <c r="CK46" s="678"/>
      <c r="CL46" s="678"/>
      <c r="CM46" s="678"/>
      <c r="CN46" s="678"/>
      <c r="CO46" s="678"/>
      <c r="CP46" s="678"/>
      <c r="CQ46" s="679"/>
      <c r="CR46" s="680">
        <v>790101</v>
      </c>
      <c r="CS46" s="681"/>
      <c r="CT46" s="681"/>
      <c r="CU46" s="681"/>
      <c r="CV46" s="681"/>
      <c r="CW46" s="681"/>
      <c r="CX46" s="681"/>
      <c r="CY46" s="682"/>
      <c r="CZ46" s="683">
        <v>7</v>
      </c>
      <c r="DA46" s="684"/>
      <c r="DB46" s="684"/>
      <c r="DC46" s="685"/>
      <c r="DD46" s="686">
        <v>163725</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357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358</v>
      </c>
      <c r="CG47" s="678"/>
      <c r="CH47" s="678"/>
      <c r="CI47" s="678"/>
      <c r="CJ47" s="678"/>
      <c r="CK47" s="678"/>
      <c r="CL47" s="678"/>
      <c r="CM47" s="678"/>
      <c r="CN47" s="678"/>
      <c r="CO47" s="678"/>
      <c r="CP47" s="678"/>
      <c r="CQ47" s="679"/>
      <c r="CR47" s="680" t="s">
        <v>239</v>
      </c>
      <c r="CS47" s="699"/>
      <c r="CT47" s="699"/>
      <c r="CU47" s="699"/>
      <c r="CV47" s="699"/>
      <c r="CW47" s="699"/>
      <c r="CX47" s="699"/>
      <c r="CY47" s="700"/>
      <c r="CZ47" s="683" t="s">
        <v>126</v>
      </c>
      <c r="DA47" s="701"/>
      <c r="DB47" s="701"/>
      <c r="DC47" s="702"/>
      <c r="DD47" s="686" t="s">
        <v>239</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359</v>
      </c>
      <c r="CG48" s="678"/>
      <c r="CH48" s="678"/>
      <c r="CI48" s="678"/>
      <c r="CJ48" s="678"/>
      <c r="CK48" s="678"/>
      <c r="CL48" s="678"/>
      <c r="CM48" s="678"/>
      <c r="CN48" s="678"/>
      <c r="CO48" s="678"/>
      <c r="CP48" s="678"/>
      <c r="CQ48" s="679"/>
      <c r="CR48" s="680" t="s">
        <v>239</v>
      </c>
      <c r="CS48" s="681"/>
      <c r="CT48" s="681"/>
      <c r="CU48" s="681"/>
      <c r="CV48" s="681"/>
      <c r="CW48" s="681"/>
      <c r="CX48" s="681"/>
      <c r="CY48" s="682"/>
      <c r="CZ48" s="683" t="s">
        <v>126</v>
      </c>
      <c r="DA48" s="684"/>
      <c r="DB48" s="684"/>
      <c r="DC48" s="685"/>
      <c r="DD48" s="686" t="s">
        <v>126</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360</v>
      </c>
      <c r="CE49" s="662"/>
      <c r="CF49" s="662"/>
      <c r="CG49" s="662"/>
      <c r="CH49" s="662"/>
      <c r="CI49" s="662"/>
      <c r="CJ49" s="662"/>
      <c r="CK49" s="662"/>
      <c r="CL49" s="662"/>
      <c r="CM49" s="662"/>
      <c r="CN49" s="662"/>
      <c r="CO49" s="662"/>
      <c r="CP49" s="662"/>
      <c r="CQ49" s="663"/>
      <c r="CR49" s="664">
        <v>11208264</v>
      </c>
      <c r="CS49" s="665"/>
      <c r="CT49" s="665"/>
      <c r="CU49" s="665"/>
      <c r="CV49" s="665"/>
      <c r="CW49" s="665"/>
      <c r="CX49" s="665"/>
      <c r="CY49" s="666"/>
      <c r="CZ49" s="667">
        <v>100</v>
      </c>
      <c r="DA49" s="668"/>
      <c r="DB49" s="668"/>
      <c r="DC49" s="669"/>
      <c r="DD49" s="670">
        <v>5890699</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pZ61vNgChEuJq8Sv64h7qGffkS7tyFD20NjTuoyDvrSiB6CtaAe15FkfjZpdzZwfotLsEqZnXPMX73UPLoaMvA==" saltValue="6yNJo3UT4A73+tqWalpAL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G1" zoomScale="70" zoomScaleNormal="25" zoomScaleSheetLayoutView="70" workbookViewId="0">
      <selection activeCell="CH17" sqref="CH17:CL17"/>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4" t="s">
        <v>362</v>
      </c>
      <c r="DK2" s="1205"/>
      <c r="DL2" s="1205"/>
      <c r="DM2" s="1205"/>
      <c r="DN2" s="1205"/>
      <c r="DO2" s="1206"/>
      <c r="DP2" s="251"/>
      <c r="DQ2" s="1204" t="s">
        <v>363</v>
      </c>
      <c r="DR2" s="1205"/>
      <c r="DS2" s="1205"/>
      <c r="DT2" s="1205"/>
      <c r="DU2" s="1205"/>
      <c r="DV2" s="1205"/>
      <c r="DW2" s="1205"/>
      <c r="DX2" s="1205"/>
      <c r="DY2" s="1205"/>
      <c r="DZ2" s="120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7" t="s">
        <v>364</v>
      </c>
      <c r="B4" s="1157"/>
      <c r="C4" s="1157"/>
      <c r="D4" s="1157"/>
      <c r="E4" s="1157"/>
      <c r="F4" s="1157"/>
      <c r="G4" s="1157"/>
      <c r="H4" s="1157"/>
      <c r="I4" s="1157"/>
      <c r="J4" s="1157"/>
      <c r="K4" s="1157"/>
      <c r="L4" s="1157"/>
      <c r="M4" s="1157"/>
      <c r="N4" s="1157"/>
      <c r="O4" s="1157"/>
      <c r="P4" s="1157"/>
      <c r="Q4" s="1157"/>
      <c r="R4" s="1157"/>
      <c r="S4" s="1157"/>
      <c r="T4" s="1157"/>
      <c r="U4" s="1157"/>
      <c r="V4" s="1157"/>
      <c r="W4" s="1157"/>
      <c r="X4" s="1157"/>
      <c r="Y4" s="1157"/>
      <c r="Z4" s="1157"/>
      <c r="AA4" s="1157"/>
      <c r="AB4" s="1157"/>
      <c r="AC4" s="1157"/>
      <c r="AD4" s="1157"/>
      <c r="AE4" s="1157"/>
      <c r="AF4" s="1157"/>
      <c r="AG4" s="1157"/>
      <c r="AH4" s="1157"/>
      <c r="AI4" s="1157"/>
      <c r="AJ4" s="1157"/>
      <c r="AK4" s="1157"/>
      <c r="AL4" s="1157"/>
      <c r="AM4" s="1157"/>
      <c r="AN4" s="1157"/>
      <c r="AO4" s="1157"/>
      <c r="AP4" s="1157"/>
      <c r="AQ4" s="1157"/>
      <c r="AR4" s="1157"/>
      <c r="AS4" s="1157"/>
      <c r="AT4" s="1157"/>
      <c r="AU4" s="1157"/>
      <c r="AV4" s="1157"/>
      <c r="AW4" s="1157"/>
      <c r="AX4" s="1157"/>
      <c r="AY4" s="1157"/>
      <c r="AZ4" s="254"/>
      <c r="BA4" s="254"/>
      <c r="BB4" s="254"/>
      <c r="BC4" s="254"/>
      <c r="BD4" s="254"/>
      <c r="BE4" s="255"/>
      <c r="BF4" s="255"/>
      <c r="BG4" s="255"/>
      <c r="BH4" s="255"/>
      <c r="BI4" s="255"/>
      <c r="BJ4" s="255"/>
      <c r="BK4" s="255"/>
      <c r="BL4" s="255"/>
      <c r="BM4" s="255"/>
      <c r="BN4" s="255"/>
      <c r="BO4" s="255"/>
      <c r="BP4" s="255"/>
      <c r="BQ4" s="254" t="s">
        <v>365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366</v>
      </c>
      <c r="B5" s="1091"/>
      <c r="C5" s="1091"/>
      <c r="D5" s="1091"/>
      <c r="E5" s="1091"/>
      <c r="F5" s="1091"/>
      <c r="G5" s="1091"/>
      <c r="H5" s="1091"/>
      <c r="I5" s="1091"/>
      <c r="J5" s="1091"/>
      <c r="K5" s="1091"/>
      <c r="L5" s="1091"/>
      <c r="M5" s="1091"/>
      <c r="N5" s="1091"/>
      <c r="O5" s="1091"/>
      <c r="P5" s="1092"/>
      <c r="Q5" s="1096" t="s">
        <v>367</v>
      </c>
      <c r="R5" s="1097"/>
      <c r="S5" s="1097"/>
      <c r="T5" s="1097"/>
      <c r="U5" s="1098"/>
      <c r="V5" s="1096" t="s">
        <v>368</v>
      </c>
      <c r="W5" s="1097"/>
      <c r="X5" s="1097"/>
      <c r="Y5" s="1097"/>
      <c r="Z5" s="1098"/>
      <c r="AA5" s="1096" t="s">
        <v>369</v>
      </c>
      <c r="AB5" s="1097"/>
      <c r="AC5" s="1097"/>
      <c r="AD5" s="1097"/>
      <c r="AE5" s="1097"/>
      <c r="AF5" s="1207" t="s">
        <v>370</v>
      </c>
      <c r="AG5" s="1097"/>
      <c r="AH5" s="1097"/>
      <c r="AI5" s="1097"/>
      <c r="AJ5" s="1112"/>
      <c r="AK5" s="1097" t="s">
        <v>371</v>
      </c>
      <c r="AL5" s="1097"/>
      <c r="AM5" s="1097"/>
      <c r="AN5" s="1097"/>
      <c r="AO5" s="1098"/>
      <c r="AP5" s="1096" t="s">
        <v>372</v>
      </c>
      <c r="AQ5" s="1097"/>
      <c r="AR5" s="1097"/>
      <c r="AS5" s="1097"/>
      <c r="AT5" s="1098"/>
      <c r="AU5" s="1096" t="s">
        <v>373</v>
      </c>
      <c r="AV5" s="1097"/>
      <c r="AW5" s="1097"/>
      <c r="AX5" s="1097"/>
      <c r="AY5" s="1112"/>
      <c r="AZ5" s="258"/>
      <c r="BA5" s="258"/>
      <c r="BB5" s="258"/>
      <c r="BC5" s="258"/>
      <c r="BD5" s="258"/>
      <c r="BE5" s="259"/>
      <c r="BF5" s="259"/>
      <c r="BG5" s="259"/>
      <c r="BH5" s="259"/>
      <c r="BI5" s="259"/>
      <c r="BJ5" s="259"/>
      <c r="BK5" s="259"/>
      <c r="BL5" s="259"/>
      <c r="BM5" s="259"/>
      <c r="BN5" s="259"/>
      <c r="BO5" s="259"/>
      <c r="BP5" s="259"/>
      <c r="BQ5" s="1090" t="s">
        <v>374</v>
      </c>
      <c r="BR5" s="1091"/>
      <c r="BS5" s="1091"/>
      <c r="BT5" s="1091"/>
      <c r="BU5" s="1091"/>
      <c r="BV5" s="1091"/>
      <c r="BW5" s="1091"/>
      <c r="BX5" s="1091"/>
      <c r="BY5" s="1091"/>
      <c r="BZ5" s="1091"/>
      <c r="CA5" s="1091"/>
      <c r="CB5" s="1091"/>
      <c r="CC5" s="1091"/>
      <c r="CD5" s="1091"/>
      <c r="CE5" s="1091"/>
      <c r="CF5" s="1091"/>
      <c r="CG5" s="1092"/>
      <c r="CH5" s="1096" t="s">
        <v>375</v>
      </c>
      <c r="CI5" s="1097"/>
      <c r="CJ5" s="1097"/>
      <c r="CK5" s="1097"/>
      <c r="CL5" s="1098"/>
      <c r="CM5" s="1096" t="s">
        <v>376</v>
      </c>
      <c r="CN5" s="1097"/>
      <c r="CO5" s="1097"/>
      <c r="CP5" s="1097"/>
      <c r="CQ5" s="1098"/>
      <c r="CR5" s="1096" t="s">
        <v>377</v>
      </c>
      <c r="CS5" s="1097"/>
      <c r="CT5" s="1097"/>
      <c r="CU5" s="1097"/>
      <c r="CV5" s="1098"/>
      <c r="CW5" s="1096" t="s">
        <v>378</v>
      </c>
      <c r="CX5" s="1097"/>
      <c r="CY5" s="1097"/>
      <c r="CZ5" s="1097"/>
      <c r="DA5" s="1098"/>
      <c r="DB5" s="1096" t="s">
        <v>379</v>
      </c>
      <c r="DC5" s="1097"/>
      <c r="DD5" s="1097"/>
      <c r="DE5" s="1097"/>
      <c r="DF5" s="1098"/>
      <c r="DG5" s="1192" t="s">
        <v>380</v>
      </c>
      <c r="DH5" s="1193"/>
      <c r="DI5" s="1193"/>
      <c r="DJ5" s="1193"/>
      <c r="DK5" s="1194"/>
      <c r="DL5" s="1192" t="s">
        <v>381</v>
      </c>
      <c r="DM5" s="1193"/>
      <c r="DN5" s="1193"/>
      <c r="DO5" s="1193"/>
      <c r="DP5" s="1194"/>
      <c r="DQ5" s="1096" t="s">
        <v>382</v>
      </c>
      <c r="DR5" s="1097"/>
      <c r="DS5" s="1097"/>
      <c r="DT5" s="1097"/>
      <c r="DU5" s="1098"/>
      <c r="DV5" s="1096" t="s">
        <v>373</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8"/>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5"/>
      <c r="DH6" s="1196"/>
      <c r="DI6" s="1196"/>
      <c r="DJ6" s="1196"/>
      <c r="DK6" s="1197"/>
      <c r="DL6" s="1195"/>
      <c r="DM6" s="1196"/>
      <c r="DN6" s="1196"/>
      <c r="DO6" s="1196"/>
      <c r="DP6" s="1197"/>
      <c r="DQ6" s="1099"/>
      <c r="DR6" s="1100"/>
      <c r="DS6" s="1100"/>
      <c r="DT6" s="1100"/>
      <c r="DU6" s="1101"/>
      <c r="DV6" s="1099"/>
      <c r="DW6" s="1100"/>
      <c r="DX6" s="1100"/>
      <c r="DY6" s="1100"/>
      <c r="DZ6" s="1113"/>
      <c r="EA6" s="256"/>
    </row>
    <row r="7" spans="1:131" s="257" customFormat="1" ht="26.25" customHeight="1" thickTop="1" x14ac:dyDescent="0.15">
      <c r="A7" s="260">
        <v>1</v>
      </c>
      <c r="B7" s="1144" t="s">
        <v>383</v>
      </c>
      <c r="C7" s="1145"/>
      <c r="D7" s="1145"/>
      <c r="E7" s="1145"/>
      <c r="F7" s="1145"/>
      <c r="G7" s="1145"/>
      <c r="H7" s="1145"/>
      <c r="I7" s="1145"/>
      <c r="J7" s="1145"/>
      <c r="K7" s="1145"/>
      <c r="L7" s="1145"/>
      <c r="M7" s="1145"/>
      <c r="N7" s="1145"/>
      <c r="O7" s="1145"/>
      <c r="P7" s="1146"/>
      <c r="Q7" s="1198">
        <v>11404</v>
      </c>
      <c r="R7" s="1199"/>
      <c r="S7" s="1199"/>
      <c r="T7" s="1199"/>
      <c r="U7" s="1199"/>
      <c r="V7" s="1199">
        <v>11208</v>
      </c>
      <c r="W7" s="1199"/>
      <c r="X7" s="1199"/>
      <c r="Y7" s="1199"/>
      <c r="Z7" s="1199"/>
      <c r="AA7" s="1199">
        <v>196</v>
      </c>
      <c r="AB7" s="1199"/>
      <c r="AC7" s="1199"/>
      <c r="AD7" s="1199"/>
      <c r="AE7" s="1200"/>
      <c r="AF7" s="1201">
        <v>185</v>
      </c>
      <c r="AG7" s="1202"/>
      <c r="AH7" s="1202"/>
      <c r="AI7" s="1202"/>
      <c r="AJ7" s="1203"/>
      <c r="AK7" s="1185">
        <v>163</v>
      </c>
      <c r="AL7" s="1186"/>
      <c r="AM7" s="1186"/>
      <c r="AN7" s="1186"/>
      <c r="AO7" s="1186"/>
      <c r="AP7" s="1186">
        <v>15713</v>
      </c>
      <c r="AQ7" s="1186"/>
      <c r="AR7" s="1186"/>
      <c r="AS7" s="1186"/>
      <c r="AT7" s="1186"/>
      <c r="AU7" s="1187"/>
      <c r="AV7" s="1187"/>
      <c r="AW7" s="1187"/>
      <c r="AX7" s="1187"/>
      <c r="AY7" s="1188"/>
      <c r="AZ7" s="254"/>
      <c r="BA7" s="254"/>
      <c r="BB7" s="254"/>
      <c r="BC7" s="254"/>
      <c r="BD7" s="254"/>
      <c r="BE7" s="255"/>
      <c r="BF7" s="255"/>
      <c r="BG7" s="255"/>
      <c r="BH7" s="255"/>
      <c r="BI7" s="255"/>
      <c r="BJ7" s="255"/>
      <c r="BK7" s="255"/>
      <c r="BL7" s="255"/>
      <c r="BM7" s="255"/>
      <c r="BN7" s="255"/>
      <c r="BO7" s="255"/>
      <c r="BP7" s="255"/>
      <c r="BQ7" s="261">
        <v>1</v>
      </c>
      <c r="BR7" s="262"/>
      <c r="BS7" s="1189" t="s">
        <v>574</v>
      </c>
      <c r="BT7" s="1190"/>
      <c r="BU7" s="1190"/>
      <c r="BV7" s="1190"/>
      <c r="BW7" s="1190"/>
      <c r="BX7" s="1190"/>
      <c r="BY7" s="1190"/>
      <c r="BZ7" s="1190"/>
      <c r="CA7" s="1190"/>
      <c r="CB7" s="1190"/>
      <c r="CC7" s="1190"/>
      <c r="CD7" s="1190"/>
      <c r="CE7" s="1190"/>
      <c r="CF7" s="1190"/>
      <c r="CG7" s="1191"/>
      <c r="CH7" s="1182">
        <v>-31</v>
      </c>
      <c r="CI7" s="1183"/>
      <c r="CJ7" s="1183"/>
      <c r="CK7" s="1183"/>
      <c r="CL7" s="1184"/>
      <c r="CM7" s="1182">
        <v>201</v>
      </c>
      <c r="CN7" s="1183"/>
      <c r="CO7" s="1183"/>
      <c r="CP7" s="1183"/>
      <c r="CQ7" s="1184"/>
      <c r="CR7" s="1182">
        <v>18</v>
      </c>
      <c r="CS7" s="1183"/>
      <c r="CT7" s="1183"/>
      <c r="CU7" s="1183"/>
      <c r="CV7" s="1184"/>
      <c r="CW7" s="1182">
        <v>4</v>
      </c>
      <c r="CX7" s="1183"/>
      <c r="CY7" s="1183"/>
      <c r="CZ7" s="1183"/>
      <c r="DA7" s="1184"/>
      <c r="DB7" s="1182" t="s">
        <v>578</v>
      </c>
      <c r="DC7" s="1183"/>
      <c r="DD7" s="1183"/>
      <c r="DE7" s="1183"/>
      <c r="DF7" s="1184"/>
      <c r="DG7" s="1182" t="s">
        <v>578</v>
      </c>
      <c r="DH7" s="1183"/>
      <c r="DI7" s="1183"/>
      <c r="DJ7" s="1183"/>
      <c r="DK7" s="1184"/>
      <c r="DL7" s="1182" t="s">
        <v>578</v>
      </c>
      <c r="DM7" s="1183"/>
      <c r="DN7" s="1183"/>
      <c r="DO7" s="1183"/>
      <c r="DP7" s="1184"/>
      <c r="DQ7" s="1182" t="s">
        <v>578</v>
      </c>
      <c r="DR7" s="1183"/>
      <c r="DS7" s="1183"/>
      <c r="DT7" s="1183"/>
      <c r="DU7" s="1184"/>
      <c r="DV7" s="1209"/>
      <c r="DW7" s="1210"/>
      <c r="DX7" s="1210"/>
      <c r="DY7" s="1210"/>
      <c r="DZ7" s="1211"/>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0"/>
      <c r="AL8" s="1181"/>
      <c r="AM8" s="1181"/>
      <c r="AN8" s="1181"/>
      <c r="AO8" s="1181"/>
      <c r="AP8" s="1181"/>
      <c r="AQ8" s="1181"/>
      <c r="AR8" s="1181"/>
      <c r="AS8" s="1181"/>
      <c r="AT8" s="1181"/>
      <c r="AU8" s="1178"/>
      <c r="AV8" s="1178"/>
      <c r="AW8" s="1178"/>
      <c r="AX8" s="1178"/>
      <c r="AY8" s="1179"/>
      <c r="AZ8" s="254"/>
      <c r="BA8" s="254"/>
      <c r="BB8" s="254"/>
      <c r="BC8" s="254"/>
      <c r="BD8" s="254"/>
      <c r="BE8" s="255"/>
      <c r="BF8" s="255"/>
      <c r="BG8" s="255"/>
      <c r="BH8" s="255"/>
      <c r="BI8" s="255"/>
      <c r="BJ8" s="255"/>
      <c r="BK8" s="255"/>
      <c r="BL8" s="255"/>
      <c r="BM8" s="255"/>
      <c r="BN8" s="255"/>
      <c r="BO8" s="255"/>
      <c r="BP8" s="255"/>
      <c r="BQ8" s="264">
        <v>2</v>
      </c>
      <c r="BR8" s="265"/>
      <c r="BS8" s="1109" t="s">
        <v>575</v>
      </c>
      <c r="BT8" s="1110"/>
      <c r="BU8" s="1110"/>
      <c r="BV8" s="1110"/>
      <c r="BW8" s="1110"/>
      <c r="BX8" s="1110"/>
      <c r="BY8" s="1110"/>
      <c r="BZ8" s="1110"/>
      <c r="CA8" s="1110"/>
      <c r="CB8" s="1110"/>
      <c r="CC8" s="1110"/>
      <c r="CD8" s="1110"/>
      <c r="CE8" s="1110"/>
      <c r="CF8" s="1110"/>
      <c r="CG8" s="1111"/>
      <c r="CH8" s="1084">
        <v>-7</v>
      </c>
      <c r="CI8" s="1085"/>
      <c r="CJ8" s="1085"/>
      <c r="CK8" s="1085"/>
      <c r="CL8" s="1086"/>
      <c r="CM8" s="1084">
        <v>39</v>
      </c>
      <c r="CN8" s="1085"/>
      <c r="CO8" s="1085"/>
      <c r="CP8" s="1085"/>
      <c r="CQ8" s="1086"/>
      <c r="CR8" s="1084">
        <v>20</v>
      </c>
      <c r="CS8" s="1085"/>
      <c r="CT8" s="1085"/>
      <c r="CU8" s="1085"/>
      <c r="CV8" s="1086"/>
      <c r="CW8" s="1084">
        <v>4</v>
      </c>
      <c r="CX8" s="1085"/>
      <c r="CY8" s="1085"/>
      <c r="CZ8" s="1085"/>
      <c r="DA8" s="1086"/>
      <c r="DB8" s="1084" t="s">
        <v>578</v>
      </c>
      <c r="DC8" s="1085"/>
      <c r="DD8" s="1085"/>
      <c r="DE8" s="1085"/>
      <c r="DF8" s="1086"/>
      <c r="DG8" s="1084" t="s">
        <v>578</v>
      </c>
      <c r="DH8" s="1085"/>
      <c r="DI8" s="1085"/>
      <c r="DJ8" s="1085"/>
      <c r="DK8" s="1086"/>
      <c r="DL8" s="1084" t="s">
        <v>578</v>
      </c>
      <c r="DM8" s="1085"/>
      <c r="DN8" s="1085"/>
      <c r="DO8" s="1085"/>
      <c r="DP8" s="1086"/>
      <c r="DQ8" s="1084" t="s">
        <v>578</v>
      </c>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0"/>
      <c r="AL9" s="1181"/>
      <c r="AM9" s="1181"/>
      <c r="AN9" s="1181"/>
      <c r="AO9" s="1181"/>
      <c r="AP9" s="1181"/>
      <c r="AQ9" s="1181"/>
      <c r="AR9" s="1181"/>
      <c r="AS9" s="1181"/>
      <c r="AT9" s="1181"/>
      <c r="AU9" s="1178"/>
      <c r="AV9" s="1178"/>
      <c r="AW9" s="1178"/>
      <c r="AX9" s="1178"/>
      <c r="AY9" s="1179"/>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0"/>
      <c r="AL10" s="1181"/>
      <c r="AM10" s="1181"/>
      <c r="AN10" s="1181"/>
      <c r="AO10" s="1181"/>
      <c r="AP10" s="1181"/>
      <c r="AQ10" s="1181"/>
      <c r="AR10" s="1181"/>
      <c r="AS10" s="1181"/>
      <c r="AT10" s="1181"/>
      <c r="AU10" s="1178"/>
      <c r="AV10" s="1178"/>
      <c r="AW10" s="1178"/>
      <c r="AX10" s="1178"/>
      <c r="AY10" s="1179"/>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0"/>
      <c r="AL11" s="1181"/>
      <c r="AM11" s="1181"/>
      <c r="AN11" s="1181"/>
      <c r="AO11" s="1181"/>
      <c r="AP11" s="1181"/>
      <c r="AQ11" s="1181"/>
      <c r="AR11" s="1181"/>
      <c r="AS11" s="1181"/>
      <c r="AT11" s="1181"/>
      <c r="AU11" s="1178"/>
      <c r="AV11" s="1178"/>
      <c r="AW11" s="1178"/>
      <c r="AX11" s="1178"/>
      <c r="AY11" s="1179"/>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0"/>
      <c r="AL12" s="1181"/>
      <c r="AM12" s="1181"/>
      <c r="AN12" s="1181"/>
      <c r="AO12" s="1181"/>
      <c r="AP12" s="1181"/>
      <c r="AQ12" s="1181"/>
      <c r="AR12" s="1181"/>
      <c r="AS12" s="1181"/>
      <c r="AT12" s="1181"/>
      <c r="AU12" s="1178"/>
      <c r="AV12" s="1178"/>
      <c r="AW12" s="1178"/>
      <c r="AX12" s="1178"/>
      <c r="AY12" s="1179"/>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0"/>
      <c r="AL13" s="1181"/>
      <c r="AM13" s="1181"/>
      <c r="AN13" s="1181"/>
      <c r="AO13" s="1181"/>
      <c r="AP13" s="1181"/>
      <c r="AQ13" s="1181"/>
      <c r="AR13" s="1181"/>
      <c r="AS13" s="1181"/>
      <c r="AT13" s="1181"/>
      <c r="AU13" s="1178"/>
      <c r="AV13" s="1178"/>
      <c r="AW13" s="1178"/>
      <c r="AX13" s="1178"/>
      <c r="AY13" s="1179"/>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0"/>
      <c r="AL14" s="1181"/>
      <c r="AM14" s="1181"/>
      <c r="AN14" s="1181"/>
      <c r="AO14" s="1181"/>
      <c r="AP14" s="1181"/>
      <c r="AQ14" s="1181"/>
      <c r="AR14" s="1181"/>
      <c r="AS14" s="1181"/>
      <c r="AT14" s="1181"/>
      <c r="AU14" s="1178"/>
      <c r="AV14" s="1178"/>
      <c r="AW14" s="1178"/>
      <c r="AX14" s="1178"/>
      <c r="AY14" s="1179"/>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0"/>
      <c r="AL15" s="1181"/>
      <c r="AM15" s="1181"/>
      <c r="AN15" s="1181"/>
      <c r="AO15" s="1181"/>
      <c r="AP15" s="1181"/>
      <c r="AQ15" s="1181"/>
      <c r="AR15" s="1181"/>
      <c r="AS15" s="1181"/>
      <c r="AT15" s="1181"/>
      <c r="AU15" s="1178"/>
      <c r="AV15" s="1178"/>
      <c r="AW15" s="1178"/>
      <c r="AX15" s="1178"/>
      <c r="AY15" s="1179"/>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0"/>
      <c r="AL16" s="1181"/>
      <c r="AM16" s="1181"/>
      <c r="AN16" s="1181"/>
      <c r="AO16" s="1181"/>
      <c r="AP16" s="1181"/>
      <c r="AQ16" s="1181"/>
      <c r="AR16" s="1181"/>
      <c r="AS16" s="1181"/>
      <c r="AT16" s="1181"/>
      <c r="AU16" s="1178"/>
      <c r="AV16" s="1178"/>
      <c r="AW16" s="1178"/>
      <c r="AX16" s="1178"/>
      <c r="AY16" s="1179"/>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0"/>
      <c r="AL17" s="1181"/>
      <c r="AM17" s="1181"/>
      <c r="AN17" s="1181"/>
      <c r="AO17" s="1181"/>
      <c r="AP17" s="1181"/>
      <c r="AQ17" s="1181"/>
      <c r="AR17" s="1181"/>
      <c r="AS17" s="1181"/>
      <c r="AT17" s="1181"/>
      <c r="AU17" s="1178"/>
      <c r="AV17" s="1178"/>
      <c r="AW17" s="1178"/>
      <c r="AX17" s="1178"/>
      <c r="AY17" s="1179"/>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0"/>
      <c r="AL18" s="1181"/>
      <c r="AM18" s="1181"/>
      <c r="AN18" s="1181"/>
      <c r="AO18" s="1181"/>
      <c r="AP18" s="1181"/>
      <c r="AQ18" s="1181"/>
      <c r="AR18" s="1181"/>
      <c r="AS18" s="1181"/>
      <c r="AT18" s="1181"/>
      <c r="AU18" s="1178"/>
      <c r="AV18" s="1178"/>
      <c r="AW18" s="1178"/>
      <c r="AX18" s="1178"/>
      <c r="AY18" s="1179"/>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0"/>
      <c r="AL19" s="1181"/>
      <c r="AM19" s="1181"/>
      <c r="AN19" s="1181"/>
      <c r="AO19" s="1181"/>
      <c r="AP19" s="1181"/>
      <c r="AQ19" s="1181"/>
      <c r="AR19" s="1181"/>
      <c r="AS19" s="1181"/>
      <c r="AT19" s="1181"/>
      <c r="AU19" s="1178"/>
      <c r="AV19" s="1178"/>
      <c r="AW19" s="1178"/>
      <c r="AX19" s="1178"/>
      <c r="AY19" s="1179"/>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0"/>
      <c r="AL20" s="1181"/>
      <c r="AM20" s="1181"/>
      <c r="AN20" s="1181"/>
      <c r="AO20" s="1181"/>
      <c r="AP20" s="1181"/>
      <c r="AQ20" s="1181"/>
      <c r="AR20" s="1181"/>
      <c r="AS20" s="1181"/>
      <c r="AT20" s="1181"/>
      <c r="AU20" s="1178"/>
      <c r="AV20" s="1178"/>
      <c r="AW20" s="1178"/>
      <c r="AX20" s="1178"/>
      <c r="AY20" s="1179"/>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0"/>
      <c r="AL21" s="1181"/>
      <c r="AM21" s="1181"/>
      <c r="AN21" s="1181"/>
      <c r="AO21" s="1181"/>
      <c r="AP21" s="1181"/>
      <c r="AQ21" s="1181"/>
      <c r="AR21" s="1181"/>
      <c r="AS21" s="1181"/>
      <c r="AT21" s="1181"/>
      <c r="AU21" s="1178"/>
      <c r="AV21" s="1178"/>
      <c r="AW21" s="1178"/>
      <c r="AX21" s="1178"/>
      <c r="AY21" s="1179"/>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5"/>
      <c r="R22" s="1176"/>
      <c r="S22" s="1176"/>
      <c r="T22" s="1176"/>
      <c r="U22" s="1176"/>
      <c r="V22" s="1176"/>
      <c r="W22" s="1176"/>
      <c r="X22" s="1176"/>
      <c r="Y22" s="1176"/>
      <c r="Z22" s="1176"/>
      <c r="AA22" s="1176"/>
      <c r="AB22" s="1176"/>
      <c r="AC22" s="1176"/>
      <c r="AD22" s="1176"/>
      <c r="AE22" s="1177"/>
      <c r="AF22" s="1114"/>
      <c r="AG22" s="1115"/>
      <c r="AH22" s="1115"/>
      <c r="AI22" s="1115"/>
      <c r="AJ22" s="1116"/>
      <c r="AK22" s="1171"/>
      <c r="AL22" s="1172"/>
      <c r="AM22" s="1172"/>
      <c r="AN22" s="1172"/>
      <c r="AO22" s="1172"/>
      <c r="AP22" s="1172"/>
      <c r="AQ22" s="1172"/>
      <c r="AR22" s="1172"/>
      <c r="AS22" s="1172"/>
      <c r="AT22" s="1172"/>
      <c r="AU22" s="1173"/>
      <c r="AV22" s="1173"/>
      <c r="AW22" s="1173"/>
      <c r="AX22" s="1173"/>
      <c r="AY22" s="1174"/>
      <c r="AZ22" s="1130" t="s">
        <v>384</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385</v>
      </c>
      <c r="B23" s="1039" t="s">
        <v>386</v>
      </c>
      <c r="C23" s="1040"/>
      <c r="D23" s="1040"/>
      <c r="E23" s="1040"/>
      <c r="F23" s="1040"/>
      <c r="G23" s="1040"/>
      <c r="H23" s="1040"/>
      <c r="I23" s="1040"/>
      <c r="J23" s="1040"/>
      <c r="K23" s="1040"/>
      <c r="L23" s="1040"/>
      <c r="M23" s="1040"/>
      <c r="N23" s="1040"/>
      <c r="O23" s="1040"/>
      <c r="P23" s="1041"/>
      <c r="Q23" s="1162">
        <v>11404</v>
      </c>
      <c r="R23" s="1163"/>
      <c r="S23" s="1163"/>
      <c r="T23" s="1163"/>
      <c r="U23" s="1163"/>
      <c r="V23" s="1163">
        <v>11208</v>
      </c>
      <c r="W23" s="1163"/>
      <c r="X23" s="1163"/>
      <c r="Y23" s="1163"/>
      <c r="Z23" s="1163"/>
      <c r="AA23" s="1163">
        <v>196</v>
      </c>
      <c r="AB23" s="1163"/>
      <c r="AC23" s="1163"/>
      <c r="AD23" s="1163"/>
      <c r="AE23" s="1164"/>
      <c r="AF23" s="1165">
        <v>185</v>
      </c>
      <c r="AG23" s="1163"/>
      <c r="AH23" s="1163"/>
      <c r="AI23" s="1163"/>
      <c r="AJ23" s="1166"/>
      <c r="AK23" s="1167"/>
      <c r="AL23" s="1168"/>
      <c r="AM23" s="1168"/>
      <c r="AN23" s="1168"/>
      <c r="AO23" s="1168"/>
      <c r="AP23" s="1163">
        <v>15713</v>
      </c>
      <c r="AQ23" s="1163"/>
      <c r="AR23" s="1163"/>
      <c r="AS23" s="1163"/>
      <c r="AT23" s="1163"/>
      <c r="AU23" s="1169"/>
      <c r="AV23" s="1169"/>
      <c r="AW23" s="1169"/>
      <c r="AX23" s="1169"/>
      <c r="AY23" s="1170"/>
      <c r="AZ23" s="1159" t="s">
        <v>126</v>
      </c>
      <c r="BA23" s="1160"/>
      <c r="BB23" s="1160"/>
      <c r="BC23" s="1160"/>
      <c r="BD23" s="1161"/>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8" t="s">
        <v>387</v>
      </c>
      <c r="B24" s="1158"/>
      <c r="C24" s="1158"/>
      <c r="D24" s="1158"/>
      <c r="E24" s="1158"/>
      <c r="F24" s="1158"/>
      <c r="G24" s="1158"/>
      <c r="H24" s="1158"/>
      <c r="I24" s="1158"/>
      <c r="J24" s="1158"/>
      <c r="K24" s="1158"/>
      <c r="L24" s="1158"/>
      <c r="M24" s="1158"/>
      <c r="N24" s="1158"/>
      <c r="O24" s="1158"/>
      <c r="P24" s="1158"/>
      <c r="Q24" s="1158"/>
      <c r="R24" s="1158"/>
      <c r="S24" s="1158"/>
      <c r="T24" s="1158"/>
      <c r="U24" s="1158"/>
      <c r="V24" s="1158"/>
      <c r="W24" s="1158"/>
      <c r="X24" s="1158"/>
      <c r="Y24" s="1158"/>
      <c r="Z24" s="1158"/>
      <c r="AA24" s="1158"/>
      <c r="AB24" s="1158"/>
      <c r="AC24" s="1158"/>
      <c r="AD24" s="1158"/>
      <c r="AE24" s="1158"/>
      <c r="AF24" s="1158"/>
      <c r="AG24" s="1158"/>
      <c r="AH24" s="1158"/>
      <c r="AI24" s="1158"/>
      <c r="AJ24" s="1158"/>
      <c r="AK24" s="1158"/>
      <c r="AL24" s="1158"/>
      <c r="AM24" s="1158"/>
      <c r="AN24" s="1158"/>
      <c r="AO24" s="1158"/>
      <c r="AP24" s="1158"/>
      <c r="AQ24" s="1158"/>
      <c r="AR24" s="1158"/>
      <c r="AS24" s="1158"/>
      <c r="AT24" s="1158"/>
      <c r="AU24" s="1158"/>
      <c r="AV24" s="1158"/>
      <c r="AW24" s="1158"/>
      <c r="AX24" s="1158"/>
      <c r="AY24" s="1158"/>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7" t="s">
        <v>388</v>
      </c>
      <c r="B25" s="1157"/>
      <c r="C25" s="1157"/>
      <c r="D25" s="1157"/>
      <c r="E25" s="1157"/>
      <c r="F25" s="1157"/>
      <c r="G25" s="1157"/>
      <c r="H25" s="1157"/>
      <c r="I25" s="1157"/>
      <c r="J25" s="1157"/>
      <c r="K25" s="1157"/>
      <c r="L25" s="1157"/>
      <c r="M25" s="1157"/>
      <c r="N25" s="1157"/>
      <c r="O25" s="1157"/>
      <c r="P25" s="1157"/>
      <c r="Q25" s="1157"/>
      <c r="R25" s="1157"/>
      <c r="S25" s="1157"/>
      <c r="T25" s="1157"/>
      <c r="U25" s="1157"/>
      <c r="V25" s="1157"/>
      <c r="W25" s="1157"/>
      <c r="X25" s="1157"/>
      <c r="Y25" s="1157"/>
      <c r="Z25" s="1157"/>
      <c r="AA25" s="1157"/>
      <c r="AB25" s="1157"/>
      <c r="AC25" s="1157"/>
      <c r="AD25" s="1157"/>
      <c r="AE25" s="1157"/>
      <c r="AF25" s="1157"/>
      <c r="AG25" s="1157"/>
      <c r="AH25" s="1157"/>
      <c r="AI25" s="1157"/>
      <c r="AJ25" s="1157"/>
      <c r="AK25" s="1157"/>
      <c r="AL25" s="1157"/>
      <c r="AM25" s="1157"/>
      <c r="AN25" s="1157"/>
      <c r="AO25" s="1157"/>
      <c r="AP25" s="1157"/>
      <c r="AQ25" s="1157"/>
      <c r="AR25" s="1157"/>
      <c r="AS25" s="1157"/>
      <c r="AT25" s="1157"/>
      <c r="AU25" s="1157"/>
      <c r="AV25" s="1157"/>
      <c r="AW25" s="1157"/>
      <c r="AX25" s="1157"/>
      <c r="AY25" s="1157"/>
      <c r="AZ25" s="1157"/>
      <c r="BA25" s="1157"/>
      <c r="BB25" s="1157"/>
      <c r="BC25" s="1157"/>
      <c r="BD25" s="1157"/>
      <c r="BE25" s="1157"/>
      <c r="BF25" s="1157"/>
      <c r="BG25" s="1157"/>
      <c r="BH25" s="1157"/>
      <c r="BI25" s="1157"/>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366</v>
      </c>
      <c r="B26" s="1091"/>
      <c r="C26" s="1091"/>
      <c r="D26" s="1091"/>
      <c r="E26" s="1091"/>
      <c r="F26" s="1091"/>
      <c r="G26" s="1091"/>
      <c r="H26" s="1091"/>
      <c r="I26" s="1091"/>
      <c r="J26" s="1091"/>
      <c r="K26" s="1091"/>
      <c r="L26" s="1091"/>
      <c r="M26" s="1091"/>
      <c r="N26" s="1091"/>
      <c r="O26" s="1091"/>
      <c r="P26" s="1092"/>
      <c r="Q26" s="1096" t="s">
        <v>389</v>
      </c>
      <c r="R26" s="1097"/>
      <c r="S26" s="1097"/>
      <c r="T26" s="1097"/>
      <c r="U26" s="1098"/>
      <c r="V26" s="1096" t="s">
        <v>390</v>
      </c>
      <c r="W26" s="1097"/>
      <c r="X26" s="1097"/>
      <c r="Y26" s="1097"/>
      <c r="Z26" s="1098"/>
      <c r="AA26" s="1096" t="s">
        <v>391</v>
      </c>
      <c r="AB26" s="1097"/>
      <c r="AC26" s="1097"/>
      <c r="AD26" s="1097"/>
      <c r="AE26" s="1097"/>
      <c r="AF26" s="1153" t="s">
        <v>392</v>
      </c>
      <c r="AG26" s="1103"/>
      <c r="AH26" s="1103"/>
      <c r="AI26" s="1103"/>
      <c r="AJ26" s="1154"/>
      <c r="AK26" s="1097" t="s">
        <v>393</v>
      </c>
      <c r="AL26" s="1097"/>
      <c r="AM26" s="1097"/>
      <c r="AN26" s="1097"/>
      <c r="AO26" s="1098"/>
      <c r="AP26" s="1096" t="s">
        <v>394</v>
      </c>
      <c r="AQ26" s="1097"/>
      <c r="AR26" s="1097"/>
      <c r="AS26" s="1097"/>
      <c r="AT26" s="1098"/>
      <c r="AU26" s="1096" t="s">
        <v>395</v>
      </c>
      <c r="AV26" s="1097"/>
      <c r="AW26" s="1097"/>
      <c r="AX26" s="1097"/>
      <c r="AY26" s="1098"/>
      <c r="AZ26" s="1096" t="s">
        <v>396</v>
      </c>
      <c r="BA26" s="1097"/>
      <c r="BB26" s="1097"/>
      <c r="BC26" s="1097"/>
      <c r="BD26" s="1098"/>
      <c r="BE26" s="1096" t="s">
        <v>373</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5"/>
      <c r="AG27" s="1106"/>
      <c r="AH27" s="1106"/>
      <c r="AI27" s="1106"/>
      <c r="AJ27" s="1156"/>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4" t="s">
        <v>397</v>
      </c>
      <c r="C28" s="1145"/>
      <c r="D28" s="1145"/>
      <c r="E28" s="1145"/>
      <c r="F28" s="1145"/>
      <c r="G28" s="1145"/>
      <c r="H28" s="1145"/>
      <c r="I28" s="1145"/>
      <c r="J28" s="1145"/>
      <c r="K28" s="1145"/>
      <c r="L28" s="1145"/>
      <c r="M28" s="1145"/>
      <c r="N28" s="1145"/>
      <c r="O28" s="1145"/>
      <c r="P28" s="1146"/>
      <c r="Q28" s="1147">
        <v>1135</v>
      </c>
      <c r="R28" s="1148"/>
      <c r="S28" s="1148"/>
      <c r="T28" s="1148"/>
      <c r="U28" s="1148"/>
      <c r="V28" s="1148">
        <v>1125</v>
      </c>
      <c r="W28" s="1148"/>
      <c r="X28" s="1148"/>
      <c r="Y28" s="1148"/>
      <c r="Z28" s="1148"/>
      <c r="AA28" s="1148">
        <v>10</v>
      </c>
      <c r="AB28" s="1148"/>
      <c r="AC28" s="1148"/>
      <c r="AD28" s="1148"/>
      <c r="AE28" s="1149"/>
      <c r="AF28" s="1150">
        <v>10</v>
      </c>
      <c r="AG28" s="1148"/>
      <c r="AH28" s="1148"/>
      <c r="AI28" s="1148"/>
      <c r="AJ28" s="1151"/>
      <c r="AK28" s="1152">
        <v>83</v>
      </c>
      <c r="AL28" s="1141"/>
      <c r="AM28" s="1141"/>
      <c r="AN28" s="1141"/>
      <c r="AO28" s="1141"/>
      <c r="AP28" s="1141" t="s">
        <v>578</v>
      </c>
      <c r="AQ28" s="1141"/>
      <c r="AR28" s="1141"/>
      <c r="AS28" s="1141"/>
      <c r="AT28" s="1141"/>
      <c r="AU28" s="1141" t="s">
        <v>578</v>
      </c>
      <c r="AV28" s="1141"/>
      <c r="AW28" s="1141"/>
      <c r="AX28" s="1141"/>
      <c r="AY28" s="1141"/>
      <c r="AZ28" s="1141" t="s">
        <v>578</v>
      </c>
      <c r="BA28" s="1141"/>
      <c r="BB28" s="1141"/>
      <c r="BC28" s="1141"/>
      <c r="BD28" s="1141"/>
      <c r="BE28" s="1142"/>
      <c r="BF28" s="1142"/>
      <c r="BG28" s="1142"/>
      <c r="BH28" s="1142"/>
      <c r="BI28" s="1143"/>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398</v>
      </c>
      <c r="C29" s="1133"/>
      <c r="D29" s="1133"/>
      <c r="E29" s="1133"/>
      <c r="F29" s="1133"/>
      <c r="G29" s="1133"/>
      <c r="H29" s="1133"/>
      <c r="I29" s="1133"/>
      <c r="J29" s="1133"/>
      <c r="K29" s="1133"/>
      <c r="L29" s="1133"/>
      <c r="M29" s="1133"/>
      <c r="N29" s="1133"/>
      <c r="O29" s="1133"/>
      <c r="P29" s="1134"/>
      <c r="Q29" s="1138">
        <v>753</v>
      </c>
      <c r="R29" s="1139"/>
      <c r="S29" s="1139"/>
      <c r="T29" s="1139"/>
      <c r="U29" s="1139"/>
      <c r="V29" s="1139">
        <v>697</v>
      </c>
      <c r="W29" s="1139"/>
      <c r="X29" s="1139"/>
      <c r="Y29" s="1139"/>
      <c r="Z29" s="1139"/>
      <c r="AA29" s="1139">
        <v>56</v>
      </c>
      <c r="AB29" s="1139"/>
      <c r="AC29" s="1139"/>
      <c r="AD29" s="1139"/>
      <c r="AE29" s="1140"/>
      <c r="AF29" s="1114">
        <v>56</v>
      </c>
      <c r="AG29" s="1115"/>
      <c r="AH29" s="1115"/>
      <c r="AI29" s="1115"/>
      <c r="AJ29" s="1116"/>
      <c r="AK29" s="1075">
        <v>108</v>
      </c>
      <c r="AL29" s="1066"/>
      <c r="AM29" s="1066"/>
      <c r="AN29" s="1066"/>
      <c r="AO29" s="1066"/>
      <c r="AP29" s="1066" t="s">
        <v>578</v>
      </c>
      <c r="AQ29" s="1066"/>
      <c r="AR29" s="1066"/>
      <c r="AS29" s="1066"/>
      <c r="AT29" s="1066"/>
      <c r="AU29" s="1066" t="s">
        <v>578</v>
      </c>
      <c r="AV29" s="1066"/>
      <c r="AW29" s="1066"/>
      <c r="AX29" s="1066"/>
      <c r="AY29" s="1066"/>
      <c r="AZ29" s="1066" t="s">
        <v>578</v>
      </c>
      <c r="BA29" s="1066"/>
      <c r="BB29" s="1066"/>
      <c r="BC29" s="1066"/>
      <c r="BD29" s="1066"/>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399</v>
      </c>
      <c r="C30" s="1133"/>
      <c r="D30" s="1133"/>
      <c r="E30" s="1133"/>
      <c r="F30" s="1133"/>
      <c r="G30" s="1133"/>
      <c r="H30" s="1133"/>
      <c r="I30" s="1133"/>
      <c r="J30" s="1133"/>
      <c r="K30" s="1133"/>
      <c r="L30" s="1133"/>
      <c r="M30" s="1133"/>
      <c r="N30" s="1133"/>
      <c r="O30" s="1133"/>
      <c r="P30" s="1134"/>
      <c r="Q30" s="1138">
        <v>120</v>
      </c>
      <c r="R30" s="1139"/>
      <c r="S30" s="1139"/>
      <c r="T30" s="1139"/>
      <c r="U30" s="1139"/>
      <c r="V30" s="1139">
        <v>120</v>
      </c>
      <c r="W30" s="1139"/>
      <c r="X30" s="1139"/>
      <c r="Y30" s="1139"/>
      <c r="Z30" s="1139"/>
      <c r="AA30" s="1139">
        <v>0</v>
      </c>
      <c r="AB30" s="1139"/>
      <c r="AC30" s="1139"/>
      <c r="AD30" s="1139"/>
      <c r="AE30" s="1140"/>
      <c r="AF30" s="1114">
        <v>0</v>
      </c>
      <c r="AG30" s="1115"/>
      <c r="AH30" s="1115"/>
      <c r="AI30" s="1115"/>
      <c r="AJ30" s="1116"/>
      <c r="AK30" s="1075">
        <v>33</v>
      </c>
      <c r="AL30" s="1066"/>
      <c r="AM30" s="1066"/>
      <c r="AN30" s="1066"/>
      <c r="AO30" s="1066"/>
      <c r="AP30" s="1066" t="s">
        <v>578</v>
      </c>
      <c r="AQ30" s="1066"/>
      <c r="AR30" s="1066"/>
      <c r="AS30" s="1066"/>
      <c r="AT30" s="1066"/>
      <c r="AU30" s="1066" t="s">
        <v>578</v>
      </c>
      <c r="AV30" s="1066"/>
      <c r="AW30" s="1066"/>
      <c r="AX30" s="1066"/>
      <c r="AY30" s="1066"/>
      <c r="AZ30" s="1066" t="s">
        <v>578</v>
      </c>
      <c r="BA30" s="1066"/>
      <c r="BB30" s="1066"/>
      <c r="BC30" s="1066"/>
      <c r="BD30" s="1066"/>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400</v>
      </c>
      <c r="C31" s="1133"/>
      <c r="D31" s="1133"/>
      <c r="E31" s="1133"/>
      <c r="F31" s="1133"/>
      <c r="G31" s="1133"/>
      <c r="H31" s="1133"/>
      <c r="I31" s="1133"/>
      <c r="J31" s="1133"/>
      <c r="K31" s="1133"/>
      <c r="L31" s="1133"/>
      <c r="M31" s="1133"/>
      <c r="N31" s="1133"/>
      <c r="O31" s="1133"/>
      <c r="P31" s="1134"/>
      <c r="Q31" s="1138">
        <v>6</v>
      </c>
      <c r="R31" s="1139"/>
      <c r="S31" s="1139"/>
      <c r="T31" s="1139"/>
      <c r="U31" s="1139"/>
      <c r="V31" s="1139">
        <v>5</v>
      </c>
      <c r="W31" s="1139"/>
      <c r="X31" s="1139"/>
      <c r="Y31" s="1139"/>
      <c r="Z31" s="1139"/>
      <c r="AA31" s="1139">
        <v>1</v>
      </c>
      <c r="AB31" s="1139"/>
      <c r="AC31" s="1139"/>
      <c r="AD31" s="1139"/>
      <c r="AE31" s="1140"/>
      <c r="AF31" s="1114">
        <v>1</v>
      </c>
      <c r="AG31" s="1115"/>
      <c r="AH31" s="1115"/>
      <c r="AI31" s="1115"/>
      <c r="AJ31" s="1116"/>
      <c r="AK31" s="1075">
        <v>1</v>
      </c>
      <c r="AL31" s="1066"/>
      <c r="AM31" s="1066"/>
      <c r="AN31" s="1066"/>
      <c r="AO31" s="1066"/>
      <c r="AP31" s="1066" t="s">
        <v>578</v>
      </c>
      <c r="AQ31" s="1066"/>
      <c r="AR31" s="1066"/>
      <c r="AS31" s="1066"/>
      <c r="AT31" s="1066"/>
      <c r="AU31" s="1066" t="s">
        <v>578</v>
      </c>
      <c r="AV31" s="1066"/>
      <c r="AW31" s="1066"/>
      <c r="AX31" s="1066"/>
      <c r="AY31" s="1066"/>
      <c r="AZ31" s="1066" t="s">
        <v>578</v>
      </c>
      <c r="BA31" s="1066"/>
      <c r="BB31" s="1066"/>
      <c r="BC31" s="1066"/>
      <c r="BD31" s="1066"/>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401</v>
      </c>
      <c r="C32" s="1133"/>
      <c r="D32" s="1133"/>
      <c r="E32" s="1133"/>
      <c r="F32" s="1133"/>
      <c r="G32" s="1133"/>
      <c r="H32" s="1133"/>
      <c r="I32" s="1133"/>
      <c r="J32" s="1133"/>
      <c r="K32" s="1133"/>
      <c r="L32" s="1133"/>
      <c r="M32" s="1133"/>
      <c r="N32" s="1133"/>
      <c r="O32" s="1133"/>
      <c r="P32" s="1134"/>
      <c r="Q32" s="1138">
        <v>260</v>
      </c>
      <c r="R32" s="1139"/>
      <c r="S32" s="1139"/>
      <c r="T32" s="1139"/>
      <c r="U32" s="1139"/>
      <c r="V32" s="1139">
        <v>252</v>
      </c>
      <c r="W32" s="1139"/>
      <c r="X32" s="1139"/>
      <c r="Y32" s="1139"/>
      <c r="Z32" s="1139"/>
      <c r="AA32" s="1139">
        <v>8</v>
      </c>
      <c r="AB32" s="1139"/>
      <c r="AC32" s="1139"/>
      <c r="AD32" s="1139"/>
      <c r="AE32" s="1140"/>
      <c r="AF32" s="1114">
        <v>8</v>
      </c>
      <c r="AG32" s="1115"/>
      <c r="AH32" s="1115"/>
      <c r="AI32" s="1115"/>
      <c r="AJ32" s="1116"/>
      <c r="AK32" s="1075">
        <v>62</v>
      </c>
      <c r="AL32" s="1066"/>
      <c r="AM32" s="1066"/>
      <c r="AN32" s="1066"/>
      <c r="AO32" s="1066"/>
      <c r="AP32" s="1066">
        <v>1288</v>
      </c>
      <c r="AQ32" s="1066"/>
      <c r="AR32" s="1066"/>
      <c r="AS32" s="1066"/>
      <c r="AT32" s="1066"/>
      <c r="AU32" s="1066">
        <v>644</v>
      </c>
      <c r="AV32" s="1066"/>
      <c r="AW32" s="1066"/>
      <c r="AX32" s="1066"/>
      <c r="AY32" s="1066"/>
      <c r="AZ32" s="1066" t="s">
        <v>578</v>
      </c>
      <c r="BA32" s="1066"/>
      <c r="BB32" s="1066"/>
      <c r="BC32" s="1066"/>
      <c r="BD32" s="1066"/>
      <c r="BE32" s="1127" t="s">
        <v>402</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403</v>
      </c>
      <c r="C33" s="1133"/>
      <c r="D33" s="1133"/>
      <c r="E33" s="1133"/>
      <c r="F33" s="1133"/>
      <c r="G33" s="1133"/>
      <c r="H33" s="1133"/>
      <c r="I33" s="1133"/>
      <c r="J33" s="1133"/>
      <c r="K33" s="1133"/>
      <c r="L33" s="1133"/>
      <c r="M33" s="1133"/>
      <c r="N33" s="1133"/>
      <c r="O33" s="1133"/>
      <c r="P33" s="1134"/>
      <c r="Q33" s="1138">
        <v>366</v>
      </c>
      <c r="R33" s="1139"/>
      <c r="S33" s="1139"/>
      <c r="T33" s="1139"/>
      <c r="U33" s="1139"/>
      <c r="V33" s="1139">
        <v>353</v>
      </c>
      <c r="W33" s="1139"/>
      <c r="X33" s="1139"/>
      <c r="Y33" s="1139"/>
      <c r="Z33" s="1139"/>
      <c r="AA33" s="1139">
        <v>13</v>
      </c>
      <c r="AB33" s="1139"/>
      <c r="AC33" s="1139"/>
      <c r="AD33" s="1139"/>
      <c r="AE33" s="1140"/>
      <c r="AF33" s="1114">
        <v>13</v>
      </c>
      <c r="AG33" s="1115"/>
      <c r="AH33" s="1115"/>
      <c r="AI33" s="1115"/>
      <c r="AJ33" s="1116"/>
      <c r="AK33" s="1075">
        <v>141</v>
      </c>
      <c r="AL33" s="1066"/>
      <c r="AM33" s="1066"/>
      <c r="AN33" s="1066"/>
      <c r="AO33" s="1066"/>
      <c r="AP33" s="1066">
        <v>1181</v>
      </c>
      <c r="AQ33" s="1066"/>
      <c r="AR33" s="1066"/>
      <c r="AS33" s="1066"/>
      <c r="AT33" s="1066"/>
      <c r="AU33" s="1066">
        <v>483</v>
      </c>
      <c r="AV33" s="1066"/>
      <c r="AW33" s="1066"/>
      <c r="AX33" s="1066"/>
      <c r="AY33" s="1066"/>
      <c r="AZ33" s="1066" t="s">
        <v>578</v>
      </c>
      <c r="BA33" s="1066"/>
      <c r="BB33" s="1066"/>
      <c r="BC33" s="1066"/>
      <c r="BD33" s="1066"/>
      <c r="BE33" s="1127" t="s">
        <v>402</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404</v>
      </c>
      <c r="C34" s="1133"/>
      <c r="D34" s="1133"/>
      <c r="E34" s="1133"/>
      <c r="F34" s="1133"/>
      <c r="G34" s="1133"/>
      <c r="H34" s="1133"/>
      <c r="I34" s="1133"/>
      <c r="J34" s="1133"/>
      <c r="K34" s="1133"/>
      <c r="L34" s="1133"/>
      <c r="M34" s="1133"/>
      <c r="N34" s="1133"/>
      <c r="O34" s="1133"/>
      <c r="P34" s="1134"/>
      <c r="Q34" s="1138">
        <v>31</v>
      </c>
      <c r="R34" s="1139"/>
      <c r="S34" s="1139"/>
      <c r="T34" s="1139"/>
      <c r="U34" s="1139"/>
      <c r="V34" s="1139">
        <v>30</v>
      </c>
      <c r="W34" s="1139"/>
      <c r="X34" s="1139"/>
      <c r="Y34" s="1139"/>
      <c r="Z34" s="1139"/>
      <c r="AA34" s="1139">
        <v>1</v>
      </c>
      <c r="AB34" s="1139"/>
      <c r="AC34" s="1139"/>
      <c r="AD34" s="1139"/>
      <c r="AE34" s="1140"/>
      <c r="AF34" s="1114">
        <v>1</v>
      </c>
      <c r="AG34" s="1115"/>
      <c r="AH34" s="1115"/>
      <c r="AI34" s="1115"/>
      <c r="AJ34" s="1116"/>
      <c r="AK34" s="1075">
        <v>17</v>
      </c>
      <c r="AL34" s="1066"/>
      <c r="AM34" s="1066"/>
      <c r="AN34" s="1066"/>
      <c r="AO34" s="1066"/>
      <c r="AP34" s="1066">
        <v>141</v>
      </c>
      <c r="AQ34" s="1066"/>
      <c r="AR34" s="1066"/>
      <c r="AS34" s="1066"/>
      <c r="AT34" s="1066"/>
      <c r="AU34" s="1066">
        <v>141</v>
      </c>
      <c r="AV34" s="1066"/>
      <c r="AW34" s="1066"/>
      <c r="AX34" s="1066"/>
      <c r="AY34" s="1066"/>
      <c r="AZ34" s="1066" t="s">
        <v>578</v>
      </c>
      <c r="BA34" s="1066"/>
      <c r="BB34" s="1066"/>
      <c r="BC34" s="1066"/>
      <c r="BD34" s="1066"/>
      <c r="BE34" s="1127" t="s">
        <v>402</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405</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385</v>
      </c>
      <c r="B63" s="1039" t="s">
        <v>406</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88</v>
      </c>
      <c r="AG63" s="1054"/>
      <c r="AH63" s="1054"/>
      <c r="AI63" s="1054"/>
      <c r="AJ63" s="1125"/>
      <c r="AK63" s="1126"/>
      <c r="AL63" s="1058"/>
      <c r="AM63" s="1058"/>
      <c r="AN63" s="1058"/>
      <c r="AO63" s="1058"/>
      <c r="AP63" s="1054">
        <v>2610</v>
      </c>
      <c r="AQ63" s="1054"/>
      <c r="AR63" s="1054"/>
      <c r="AS63" s="1054"/>
      <c r="AT63" s="1054"/>
      <c r="AU63" s="1054">
        <v>1268</v>
      </c>
      <c r="AV63" s="1054"/>
      <c r="AW63" s="1054"/>
      <c r="AX63" s="1054"/>
      <c r="AY63" s="1054"/>
      <c r="AZ63" s="1120"/>
      <c r="BA63" s="1120"/>
      <c r="BB63" s="1120"/>
      <c r="BC63" s="1120"/>
      <c r="BD63" s="1120"/>
      <c r="BE63" s="1055"/>
      <c r="BF63" s="1055"/>
      <c r="BG63" s="1055"/>
      <c r="BH63" s="1055"/>
      <c r="BI63" s="1056"/>
      <c r="BJ63" s="1121" t="s">
        <v>407</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408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409</v>
      </c>
      <c r="B66" s="1091"/>
      <c r="C66" s="1091"/>
      <c r="D66" s="1091"/>
      <c r="E66" s="1091"/>
      <c r="F66" s="1091"/>
      <c r="G66" s="1091"/>
      <c r="H66" s="1091"/>
      <c r="I66" s="1091"/>
      <c r="J66" s="1091"/>
      <c r="K66" s="1091"/>
      <c r="L66" s="1091"/>
      <c r="M66" s="1091"/>
      <c r="N66" s="1091"/>
      <c r="O66" s="1091"/>
      <c r="P66" s="1092"/>
      <c r="Q66" s="1096" t="s">
        <v>410</v>
      </c>
      <c r="R66" s="1097"/>
      <c r="S66" s="1097"/>
      <c r="T66" s="1097"/>
      <c r="U66" s="1098"/>
      <c r="V66" s="1096" t="s">
        <v>411</v>
      </c>
      <c r="W66" s="1097"/>
      <c r="X66" s="1097"/>
      <c r="Y66" s="1097"/>
      <c r="Z66" s="1098"/>
      <c r="AA66" s="1096" t="s">
        <v>412</v>
      </c>
      <c r="AB66" s="1097"/>
      <c r="AC66" s="1097"/>
      <c r="AD66" s="1097"/>
      <c r="AE66" s="1098"/>
      <c r="AF66" s="1102" t="s">
        <v>413</v>
      </c>
      <c r="AG66" s="1103"/>
      <c r="AH66" s="1103"/>
      <c r="AI66" s="1103"/>
      <c r="AJ66" s="1104"/>
      <c r="AK66" s="1096" t="s">
        <v>393</v>
      </c>
      <c r="AL66" s="1091"/>
      <c r="AM66" s="1091"/>
      <c r="AN66" s="1091"/>
      <c r="AO66" s="1092"/>
      <c r="AP66" s="1096" t="s">
        <v>414</v>
      </c>
      <c r="AQ66" s="1097"/>
      <c r="AR66" s="1097"/>
      <c r="AS66" s="1097"/>
      <c r="AT66" s="1098"/>
      <c r="AU66" s="1096" t="s">
        <v>415</v>
      </c>
      <c r="AV66" s="1097"/>
      <c r="AW66" s="1097"/>
      <c r="AX66" s="1097"/>
      <c r="AY66" s="1098"/>
      <c r="AZ66" s="1096" t="s">
        <v>373</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576</v>
      </c>
      <c r="C68" s="1081"/>
      <c r="D68" s="1081"/>
      <c r="E68" s="1081"/>
      <c r="F68" s="1081"/>
      <c r="G68" s="1081"/>
      <c r="H68" s="1081"/>
      <c r="I68" s="1081"/>
      <c r="J68" s="1081"/>
      <c r="K68" s="1081"/>
      <c r="L68" s="1081"/>
      <c r="M68" s="1081"/>
      <c r="N68" s="1081"/>
      <c r="O68" s="1081"/>
      <c r="P68" s="1082"/>
      <c r="Q68" s="1083">
        <v>1207</v>
      </c>
      <c r="R68" s="1077"/>
      <c r="S68" s="1077"/>
      <c r="T68" s="1077"/>
      <c r="U68" s="1077"/>
      <c r="V68" s="1077">
        <v>1185</v>
      </c>
      <c r="W68" s="1077"/>
      <c r="X68" s="1077"/>
      <c r="Y68" s="1077"/>
      <c r="Z68" s="1077"/>
      <c r="AA68" s="1077">
        <v>21</v>
      </c>
      <c r="AB68" s="1077"/>
      <c r="AC68" s="1077"/>
      <c r="AD68" s="1077"/>
      <c r="AE68" s="1077"/>
      <c r="AF68" s="1077">
        <v>21</v>
      </c>
      <c r="AG68" s="1077"/>
      <c r="AH68" s="1077"/>
      <c r="AI68" s="1077"/>
      <c r="AJ68" s="1077"/>
      <c r="AK68" s="1077" t="s">
        <v>578</v>
      </c>
      <c r="AL68" s="1077"/>
      <c r="AM68" s="1077"/>
      <c r="AN68" s="1077"/>
      <c r="AO68" s="1077"/>
      <c r="AP68" s="1077">
        <v>1135</v>
      </c>
      <c r="AQ68" s="1077"/>
      <c r="AR68" s="1077"/>
      <c r="AS68" s="1077"/>
      <c r="AT68" s="1077"/>
      <c r="AU68" s="1077">
        <v>282</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577</v>
      </c>
      <c r="C69" s="1070"/>
      <c r="D69" s="1070"/>
      <c r="E69" s="1070"/>
      <c r="F69" s="1070"/>
      <c r="G69" s="1070"/>
      <c r="H69" s="1070"/>
      <c r="I69" s="1070"/>
      <c r="J69" s="1070"/>
      <c r="K69" s="1070"/>
      <c r="L69" s="1070"/>
      <c r="M69" s="1070"/>
      <c r="N69" s="1070"/>
      <c r="O69" s="1070"/>
      <c r="P69" s="1071"/>
      <c r="Q69" s="1072">
        <v>17</v>
      </c>
      <c r="R69" s="1066"/>
      <c r="S69" s="1066"/>
      <c r="T69" s="1066"/>
      <c r="U69" s="1066"/>
      <c r="V69" s="1066">
        <v>13</v>
      </c>
      <c r="W69" s="1066"/>
      <c r="X69" s="1066"/>
      <c r="Y69" s="1066"/>
      <c r="Z69" s="1066"/>
      <c r="AA69" s="1066">
        <v>4</v>
      </c>
      <c r="AB69" s="1066"/>
      <c r="AC69" s="1066"/>
      <c r="AD69" s="1066"/>
      <c r="AE69" s="1066"/>
      <c r="AF69" s="1066">
        <v>4</v>
      </c>
      <c r="AG69" s="1066"/>
      <c r="AH69" s="1066"/>
      <c r="AI69" s="1066"/>
      <c r="AJ69" s="1066"/>
      <c r="AK69" s="1066" t="s">
        <v>578</v>
      </c>
      <c r="AL69" s="1066"/>
      <c r="AM69" s="1066"/>
      <c r="AN69" s="1066"/>
      <c r="AO69" s="1066"/>
      <c r="AP69" s="1066" t="s">
        <v>578</v>
      </c>
      <c r="AQ69" s="1066"/>
      <c r="AR69" s="1066"/>
      <c r="AS69" s="1066"/>
      <c r="AT69" s="1066"/>
      <c r="AU69" s="1066" t="s">
        <v>578</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c r="C70" s="1070"/>
      <c r="D70" s="1070"/>
      <c r="E70" s="1070"/>
      <c r="F70" s="1070"/>
      <c r="G70" s="1070"/>
      <c r="H70" s="1070"/>
      <c r="I70" s="1070"/>
      <c r="J70" s="1070"/>
      <c r="K70" s="1070"/>
      <c r="L70" s="1070"/>
      <c r="M70" s="1070"/>
      <c r="N70" s="1070"/>
      <c r="O70" s="1070"/>
      <c r="P70" s="1071"/>
      <c r="Q70" s="1072"/>
      <c r="R70" s="1066"/>
      <c r="S70" s="1066"/>
      <c r="T70" s="1066"/>
      <c r="U70" s="1066"/>
      <c r="V70" s="1066"/>
      <c r="W70" s="1066"/>
      <c r="X70" s="1066"/>
      <c r="Y70" s="1066"/>
      <c r="Z70" s="1066"/>
      <c r="AA70" s="1066"/>
      <c r="AB70" s="1066"/>
      <c r="AC70" s="1066"/>
      <c r="AD70" s="1066"/>
      <c r="AE70" s="1066"/>
      <c r="AF70" s="1066"/>
      <c r="AG70" s="1066"/>
      <c r="AH70" s="1066"/>
      <c r="AI70" s="1066"/>
      <c r="AJ70" s="1066"/>
      <c r="AK70" s="1066"/>
      <c r="AL70" s="1066"/>
      <c r="AM70" s="1066"/>
      <c r="AN70" s="1066"/>
      <c r="AO70" s="1066"/>
      <c r="AP70" s="1066"/>
      <c r="AQ70" s="1066"/>
      <c r="AR70" s="1066"/>
      <c r="AS70" s="1066"/>
      <c r="AT70" s="1066"/>
      <c r="AU70" s="1066"/>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c r="C71" s="1070"/>
      <c r="D71" s="1070"/>
      <c r="E71" s="1070"/>
      <c r="F71" s="1070"/>
      <c r="G71" s="1070"/>
      <c r="H71" s="1070"/>
      <c r="I71" s="1070"/>
      <c r="J71" s="1070"/>
      <c r="K71" s="1070"/>
      <c r="L71" s="1070"/>
      <c r="M71" s="1070"/>
      <c r="N71" s="1070"/>
      <c r="O71" s="1070"/>
      <c r="P71" s="1071"/>
      <c r="Q71" s="1072"/>
      <c r="R71" s="1066"/>
      <c r="S71" s="1066"/>
      <c r="T71" s="1066"/>
      <c r="U71" s="1066"/>
      <c r="V71" s="1066"/>
      <c r="W71" s="1066"/>
      <c r="X71" s="1066"/>
      <c r="Y71" s="1066"/>
      <c r="Z71" s="1066"/>
      <c r="AA71" s="1066"/>
      <c r="AB71" s="1066"/>
      <c r="AC71" s="1066"/>
      <c r="AD71" s="1066"/>
      <c r="AE71" s="1066"/>
      <c r="AF71" s="1066"/>
      <c r="AG71" s="1066"/>
      <c r="AH71" s="1066"/>
      <c r="AI71" s="1066"/>
      <c r="AJ71" s="1066"/>
      <c r="AK71" s="1066"/>
      <c r="AL71" s="1066"/>
      <c r="AM71" s="1066"/>
      <c r="AN71" s="1066"/>
      <c r="AO71" s="1066"/>
      <c r="AP71" s="1066"/>
      <c r="AQ71" s="1066"/>
      <c r="AR71" s="1066"/>
      <c r="AS71" s="1066"/>
      <c r="AT71" s="1066"/>
      <c r="AU71" s="1066"/>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c r="C72" s="1070"/>
      <c r="D72" s="1070"/>
      <c r="E72" s="1070"/>
      <c r="F72" s="1070"/>
      <c r="G72" s="1070"/>
      <c r="H72" s="1070"/>
      <c r="I72" s="1070"/>
      <c r="J72" s="1070"/>
      <c r="K72" s="1070"/>
      <c r="L72" s="1070"/>
      <c r="M72" s="1070"/>
      <c r="N72" s="1070"/>
      <c r="O72" s="1070"/>
      <c r="P72" s="1071"/>
      <c r="Q72" s="1072"/>
      <c r="R72" s="1066"/>
      <c r="S72" s="1066"/>
      <c r="T72" s="1066"/>
      <c r="U72" s="1066"/>
      <c r="V72" s="1066"/>
      <c r="W72" s="1066"/>
      <c r="X72" s="1066"/>
      <c r="Y72" s="1066"/>
      <c r="Z72" s="1066"/>
      <c r="AA72" s="1066"/>
      <c r="AB72" s="1066"/>
      <c r="AC72" s="1066"/>
      <c r="AD72" s="1066"/>
      <c r="AE72" s="1066"/>
      <c r="AF72" s="1066"/>
      <c r="AG72" s="1066"/>
      <c r="AH72" s="1066"/>
      <c r="AI72" s="1066"/>
      <c r="AJ72" s="1066"/>
      <c r="AK72" s="1066"/>
      <c r="AL72" s="1066"/>
      <c r="AM72" s="1066"/>
      <c r="AN72" s="1066"/>
      <c r="AO72" s="1066"/>
      <c r="AP72" s="1066"/>
      <c r="AQ72" s="1066"/>
      <c r="AR72" s="1066"/>
      <c r="AS72" s="1066"/>
      <c r="AT72" s="1066"/>
      <c r="AU72" s="1066"/>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385</v>
      </c>
      <c r="B88" s="1039" t="s">
        <v>416</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25</v>
      </c>
      <c r="AG88" s="1054"/>
      <c r="AH88" s="1054"/>
      <c r="AI88" s="1054"/>
      <c r="AJ88" s="1054"/>
      <c r="AK88" s="1058"/>
      <c r="AL88" s="1058"/>
      <c r="AM88" s="1058"/>
      <c r="AN88" s="1058"/>
      <c r="AO88" s="1058"/>
      <c r="AP88" s="1054">
        <v>1135</v>
      </c>
      <c r="AQ88" s="1054"/>
      <c r="AR88" s="1054"/>
      <c r="AS88" s="1054"/>
      <c r="AT88" s="1054"/>
      <c r="AU88" s="1054">
        <v>282</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385</v>
      </c>
      <c r="BR102" s="1039" t="s">
        <v>417</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38</v>
      </c>
      <c r="CS102" s="1046"/>
      <c r="CT102" s="1046"/>
      <c r="CU102" s="1046"/>
      <c r="CV102" s="1047"/>
      <c r="CW102" s="1045">
        <v>8</v>
      </c>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418</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419</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422</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423</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424</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425</v>
      </c>
      <c r="AB109" s="989"/>
      <c r="AC109" s="989"/>
      <c r="AD109" s="989"/>
      <c r="AE109" s="990"/>
      <c r="AF109" s="991" t="s">
        <v>426</v>
      </c>
      <c r="AG109" s="989"/>
      <c r="AH109" s="989"/>
      <c r="AI109" s="989"/>
      <c r="AJ109" s="990"/>
      <c r="AK109" s="991" t="s">
        <v>301</v>
      </c>
      <c r="AL109" s="989"/>
      <c r="AM109" s="989"/>
      <c r="AN109" s="989"/>
      <c r="AO109" s="990"/>
      <c r="AP109" s="991" t="s">
        <v>427</v>
      </c>
      <c r="AQ109" s="989"/>
      <c r="AR109" s="989"/>
      <c r="AS109" s="989"/>
      <c r="AT109" s="1020"/>
      <c r="AU109" s="988" t="s">
        <v>424</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425</v>
      </c>
      <c r="BR109" s="989"/>
      <c r="BS109" s="989"/>
      <c r="BT109" s="989"/>
      <c r="BU109" s="990"/>
      <c r="BV109" s="991" t="s">
        <v>426</v>
      </c>
      <c r="BW109" s="989"/>
      <c r="BX109" s="989"/>
      <c r="BY109" s="989"/>
      <c r="BZ109" s="990"/>
      <c r="CA109" s="991" t="s">
        <v>301</v>
      </c>
      <c r="CB109" s="989"/>
      <c r="CC109" s="989"/>
      <c r="CD109" s="989"/>
      <c r="CE109" s="990"/>
      <c r="CF109" s="1027" t="s">
        <v>427</v>
      </c>
      <c r="CG109" s="1027"/>
      <c r="CH109" s="1027"/>
      <c r="CI109" s="1027"/>
      <c r="CJ109" s="1027"/>
      <c r="CK109" s="991" t="s">
        <v>428</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425</v>
      </c>
      <c r="DH109" s="989"/>
      <c r="DI109" s="989"/>
      <c r="DJ109" s="989"/>
      <c r="DK109" s="990"/>
      <c r="DL109" s="991" t="s">
        <v>426</v>
      </c>
      <c r="DM109" s="989"/>
      <c r="DN109" s="989"/>
      <c r="DO109" s="989"/>
      <c r="DP109" s="990"/>
      <c r="DQ109" s="991" t="s">
        <v>301</v>
      </c>
      <c r="DR109" s="989"/>
      <c r="DS109" s="989"/>
      <c r="DT109" s="989"/>
      <c r="DU109" s="990"/>
      <c r="DV109" s="991" t="s">
        <v>427</v>
      </c>
      <c r="DW109" s="989"/>
      <c r="DX109" s="989"/>
      <c r="DY109" s="989"/>
      <c r="DZ109" s="1020"/>
    </row>
    <row r="110" spans="1:131" s="248" customFormat="1" ht="26.25" customHeight="1" x14ac:dyDescent="0.15">
      <c r="A110" s="891" t="s">
        <v>429</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1278809</v>
      </c>
      <c r="AB110" s="982"/>
      <c r="AC110" s="982"/>
      <c r="AD110" s="982"/>
      <c r="AE110" s="983"/>
      <c r="AF110" s="984">
        <v>1278714</v>
      </c>
      <c r="AG110" s="982"/>
      <c r="AH110" s="982"/>
      <c r="AI110" s="982"/>
      <c r="AJ110" s="983"/>
      <c r="AK110" s="984">
        <v>1529585</v>
      </c>
      <c r="AL110" s="982"/>
      <c r="AM110" s="982"/>
      <c r="AN110" s="982"/>
      <c r="AO110" s="983"/>
      <c r="AP110" s="985">
        <v>39</v>
      </c>
      <c r="AQ110" s="986"/>
      <c r="AR110" s="986"/>
      <c r="AS110" s="986"/>
      <c r="AT110" s="987"/>
      <c r="AU110" s="1021" t="s">
        <v>72</v>
      </c>
      <c r="AV110" s="1022"/>
      <c r="AW110" s="1022"/>
      <c r="AX110" s="1022"/>
      <c r="AY110" s="1022"/>
      <c r="AZ110" s="947" t="s">
        <v>430</v>
      </c>
      <c r="BA110" s="892"/>
      <c r="BB110" s="892"/>
      <c r="BC110" s="892"/>
      <c r="BD110" s="892"/>
      <c r="BE110" s="892"/>
      <c r="BF110" s="892"/>
      <c r="BG110" s="892"/>
      <c r="BH110" s="892"/>
      <c r="BI110" s="892"/>
      <c r="BJ110" s="892"/>
      <c r="BK110" s="892"/>
      <c r="BL110" s="892"/>
      <c r="BM110" s="892"/>
      <c r="BN110" s="892"/>
      <c r="BO110" s="892"/>
      <c r="BP110" s="893"/>
      <c r="BQ110" s="948">
        <v>15154493</v>
      </c>
      <c r="BR110" s="929"/>
      <c r="BS110" s="929"/>
      <c r="BT110" s="929"/>
      <c r="BU110" s="929"/>
      <c r="BV110" s="929">
        <v>15157870</v>
      </c>
      <c r="BW110" s="929"/>
      <c r="BX110" s="929"/>
      <c r="BY110" s="929"/>
      <c r="BZ110" s="929"/>
      <c r="CA110" s="929">
        <v>15712725</v>
      </c>
      <c r="CB110" s="929"/>
      <c r="CC110" s="929"/>
      <c r="CD110" s="929"/>
      <c r="CE110" s="929"/>
      <c r="CF110" s="953">
        <v>401</v>
      </c>
      <c r="CG110" s="954"/>
      <c r="CH110" s="954"/>
      <c r="CI110" s="954"/>
      <c r="CJ110" s="954"/>
      <c r="CK110" s="1017" t="s">
        <v>431</v>
      </c>
      <c r="CL110" s="903"/>
      <c r="CM110" s="978" t="s">
        <v>432</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433</v>
      </c>
      <c r="DH110" s="929"/>
      <c r="DI110" s="929"/>
      <c r="DJ110" s="929"/>
      <c r="DK110" s="929"/>
      <c r="DL110" s="929" t="s">
        <v>407</v>
      </c>
      <c r="DM110" s="929"/>
      <c r="DN110" s="929"/>
      <c r="DO110" s="929"/>
      <c r="DP110" s="929"/>
      <c r="DQ110" s="929" t="s">
        <v>126</v>
      </c>
      <c r="DR110" s="929"/>
      <c r="DS110" s="929"/>
      <c r="DT110" s="929"/>
      <c r="DU110" s="929"/>
      <c r="DV110" s="930" t="s">
        <v>126</v>
      </c>
      <c r="DW110" s="930"/>
      <c r="DX110" s="930"/>
      <c r="DY110" s="930"/>
      <c r="DZ110" s="931"/>
    </row>
    <row r="111" spans="1:131" s="248" customFormat="1" ht="26.25" customHeight="1" x14ac:dyDescent="0.15">
      <c r="A111" s="858" t="s">
        <v>434</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126</v>
      </c>
      <c r="AB111" s="1010"/>
      <c r="AC111" s="1010"/>
      <c r="AD111" s="1010"/>
      <c r="AE111" s="1011"/>
      <c r="AF111" s="1012" t="s">
        <v>126</v>
      </c>
      <c r="AG111" s="1010"/>
      <c r="AH111" s="1010"/>
      <c r="AI111" s="1010"/>
      <c r="AJ111" s="1011"/>
      <c r="AK111" s="1012" t="s">
        <v>126</v>
      </c>
      <c r="AL111" s="1010"/>
      <c r="AM111" s="1010"/>
      <c r="AN111" s="1010"/>
      <c r="AO111" s="1011"/>
      <c r="AP111" s="1013" t="s">
        <v>407</v>
      </c>
      <c r="AQ111" s="1014"/>
      <c r="AR111" s="1014"/>
      <c r="AS111" s="1014"/>
      <c r="AT111" s="1015"/>
      <c r="AU111" s="1023"/>
      <c r="AV111" s="1024"/>
      <c r="AW111" s="1024"/>
      <c r="AX111" s="1024"/>
      <c r="AY111" s="1024"/>
      <c r="AZ111" s="899" t="s">
        <v>435</v>
      </c>
      <c r="BA111" s="834"/>
      <c r="BB111" s="834"/>
      <c r="BC111" s="834"/>
      <c r="BD111" s="834"/>
      <c r="BE111" s="834"/>
      <c r="BF111" s="834"/>
      <c r="BG111" s="834"/>
      <c r="BH111" s="834"/>
      <c r="BI111" s="834"/>
      <c r="BJ111" s="834"/>
      <c r="BK111" s="834"/>
      <c r="BL111" s="834"/>
      <c r="BM111" s="834"/>
      <c r="BN111" s="834"/>
      <c r="BO111" s="834"/>
      <c r="BP111" s="835"/>
      <c r="BQ111" s="900">
        <v>57186</v>
      </c>
      <c r="BR111" s="901"/>
      <c r="BS111" s="901"/>
      <c r="BT111" s="901"/>
      <c r="BU111" s="901"/>
      <c r="BV111" s="901">
        <v>40485</v>
      </c>
      <c r="BW111" s="901"/>
      <c r="BX111" s="901"/>
      <c r="BY111" s="901"/>
      <c r="BZ111" s="901"/>
      <c r="CA111" s="901">
        <v>26157</v>
      </c>
      <c r="CB111" s="901"/>
      <c r="CC111" s="901"/>
      <c r="CD111" s="901"/>
      <c r="CE111" s="901"/>
      <c r="CF111" s="962">
        <v>0.7</v>
      </c>
      <c r="CG111" s="963"/>
      <c r="CH111" s="963"/>
      <c r="CI111" s="963"/>
      <c r="CJ111" s="963"/>
      <c r="CK111" s="1018"/>
      <c r="CL111" s="905"/>
      <c r="CM111" s="908" t="s">
        <v>436</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126</v>
      </c>
      <c r="DH111" s="901"/>
      <c r="DI111" s="901"/>
      <c r="DJ111" s="901"/>
      <c r="DK111" s="901"/>
      <c r="DL111" s="901" t="s">
        <v>126</v>
      </c>
      <c r="DM111" s="901"/>
      <c r="DN111" s="901"/>
      <c r="DO111" s="901"/>
      <c r="DP111" s="901"/>
      <c r="DQ111" s="901" t="s">
        <v>407</v>
      </c>
      <c r="DR111" s="901"/>
      <c r="DS111" s="901"/>
      <c r="DT111" s="901"/>
      <c r="DU111" s="901"/>
      <c r="DV111" s="878" t="s">
        <v>407</v>
      </c>
      <c r="DW111" s="878"/>
      <c r="DX111" s="878"/>
      <c r="DY111" s="878"/>
      <c r="DZ111" s="879"/>
    </row>
    <row r="112" spans="1:131" s="248" customFormat="1" ht="26.25" customHeight="1" x14ac:dyDescent="0.15">
      <c r="A112" s="1003" t="s">
        <v>437</v>
      </c>
      <c r="B112" s="1004"/>
      <c r="C112" s="834" t="s">
        <v>438</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126</v>
      </c>
      <c r="AB112" s="864"/>
      <c r="AC112" s="864"/>
      <c r="AD112" s="864"/>
      <c r="AE112" s="865"/>
      <c r="AF112" s="866" t="s">
        <v>126</v>
      </c>
      <c r="AG112" s="864"/>
      <c r="AH112" s="864"/>
      <c r="AI112" s="864"/>
      <c r="AJ112" s="865"/>
      <c r="AK112" s="866" t="s">
        <v>126</v>
      </c>
      <c r="AL112" s="864"/>
      <c r="AM112" s="864"/>
      <c r="AN112" s="864"/>
      <c r="AO112" s="865"/>
      <c r="AP112" s="911" t="s">
        <v>126</v>
      </c>
      <c r="AQ112" s="912"/>
      <c r="AR112" s="912"/>
      <c r="AS112" s="912"/>
      <c r="AT112" s="913"/>
      <c r="AU112" s="1023"/>
      <c r="AV112" s="1024"/>
      <c r="AW112" s="1024"/>
      <c r="AX112" s="1024"/>
      <c r="AY112" s="1024"/>
      <c r="AZ112" s="899" t="s">
        <v>439</v>
      </c>
      <c r="BA112" s="834"/>
      <c r="BB112" s="834"/>
      <c r="BC112" s="834"/>
      <c r="BD112" s="834"/>
      <c r="BE112" s="834"/>
      <c r="BF112" s="834"/>
      <c r="BG112" s="834"/>
      <c r="BH112" s="834"/>
      <c r="BI112" s="834"/>
      <c r="BJ112" s="834"/>
      <c r="BK112" s="834"/>
      <c r="BL112" s="834"/>
      <c r="BM112" s="834"/>
      <c r="BN112" s="834"/>
      <c r="BO112" s="834"/>
      <c r="BP112" s="835"/>
      <c r="BQ112" s="900">
        <v>994760</v>
      </c>
      <c r="BR112" s="901"/>
      <c r="BS112" s="901"/>
      <c r="BT112" s="901"/>
      <c r="BU112" s="901"/>
      <c r="BV112" s="901">
        <v>870927</v>
      </c>
      <c r="BW112" s="901"/>
      <c r="BX112" s="901"/>
      <c r="BY112" s="901"/>
      <c r="BZ112" s="901"/>
      <c r="CA112" s="901">
        <v>818672</v>
      </c>
      <c r="CB112" s="901"/>
      <c r="CC112" s="901"/>
      <c r="CD112" s="901"/>
      <c r="CE112" s="901"/>
      <c r="CF112" s="962">
        <v>20.9</v>
      </c>
      <c r="CG112" s="963"/>
      <c r="CH112" s="963"/>
      <c r="CI112" s="963"/>
      <c r="CJ112" s="963"/>
      <c r="CK112" s="1018"/>
      <c r="CL112" s="905"/>
      <c r="CM112" s="908" t="s">
        <v>440</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126</v>
      </c>
      <c r="DH112" s="901"/>
      <c r="DI112" s="901"/>
      <c r="DJ112" s="901"/>
      <c r="DK112" s="901"/>
      <c r="DL112" s="901" t="s">
        <v>126</v>
      </c>
      <c r="DM112" s="901"/>
      <c r="DN112" s="901"/>
      <c r="DO112" s="901"/>
      <c r="DP112" s="901"/>
      <c r="DQ112" s="901" t="s">
        <v>407</v>
      </c>
      <c r="DR112" s="901"/>
      <c r="DS112" s="901"/>
      <c r="DT112" s="901"/>
      <c r="DU112" s="901"/>
      <c r="DV112" s="878" t="s">
        <v>126</v>
      </c>
      <c r="DW112" s="878"/>
      <c r="DX112" s="878"/>
      <c r="DY112" s="878"/>
      <c r="DZ112" s="879"/>
    </row>
    <row r="113" spans="1:130" s="248" customFormat="1" ht="26.25" customHeight="1" x14ac:dyDescent="0.15">
      <c r="A113" s="1005"/>
      <c r="B113" s="1006"/>
      <c r="C113" s="834" t="s">
        <v>441</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207693</v>
      </c>
      <c r="AB113" s="1010"/>
      <c r="AC113" s="1010"/>
      <c r="AD113" s="1010"/>
      <c r="AE113" s="1011"/>
      <c r="AF113" s="1012">
        <v>174048</v>
      </c>
      <c r="AG113" s="1010"/>
      <c r="AH113" s="1010"/>
      <c r="AI113" s="1010"/>
      <c r="AJ113" s="1011"/>
      <c r="AK113" s="1012">
        <v>205425</v>
      </c>
      <c r="AL113" s="1010"/>
      <c r="AM113" s="1010"/>
      <c r="AN113" s="1010"/>
      <c r="AO113" s="1011"/>
      <c r="AP113" s="1013">
        <v>5.2</v>
      </c>
      <c r="AQ113" s="1014"/>
      <c r="AR113" s="1014"/>
      <c r="AS113" s="1014"/>
      <c r="AT113" s="1015"/>
      <c r="AU113" s="1023"/>
      <c r="AV113" s="1024"/>
      <c r="AW113" s="1024"/>
      <c r="AX113" s="1024"/>
      <c r="AY113" s="1024"/>
      <c r="AZ113" s="899" t="s">
        <v>442</v>
      </c>
      <c r="BA113" s="834"/>
      <c r="BB113" s="834"/>
      <c r="BC113" s="834"/>
      <c r="BD113" s="834"/>
      <c r="BE113" s="834"/>
      <c r="BF113" s="834"/>
      <c r="BG113" s="834"/>
      <c r="BH113" s="834"/>
      <c r="BI113" s="834"/>
      <c r="BJ113" s="834"/>
      <c r="BK113" s="834"/>
      <c r="BL113" s="834"/>
      <c r="BM113" s="834"/>
      <c r="BN113" s="834"/>
      <c r="BO113" s="834"/>
      <c r="BP113" s="835"/>
      <c r="BQ113" s="900">
        <v>323831</v>
      </c>
      <c r="BR113" s="901"/>
      <c r="BS113" s="901"/>
      <c r="BT113" s="901"/>
      <c r="BU113" s="901"/>
      <c r="BV113" s="901">
        <v>303209</v>
      </c>
      <c r="BW113" s="901"/>
      <c r="BX113" s="901"/>
      <c r="BY113" s="901"/>
      <c r="BZ113" s="901"/>
      <c r="CA113" s="901">
        <v>282383</v>
      </c>
      <c r="CB113" s="901"/>
      <c r="CC113" s="901"/>
      <c r="CD113" s="901"/>
      <c r="CE113" s="901"/>
      <c r="CF113" s="962">
        <v>7.2</v>
      </c>
      <c r="CG113" s="963"/>
      <c r="CH113" s="963"/>
      <c r="CI113" s="963"/>
      <c r="CJ113" s="963"/>
      <c r="CK113" s="1018"/>
      <c r="CL113" s="905"/>
      <c r="CM113" s="908" t="s">
        <v>443</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126</v>
      </c>
      <c r="DH113" s="864"/>
      <c r="DI113" s="864"/>
      <c r="DJ113" s="864"/>
      <c r="DK113" s="865"/>
      <c r="DL113" s="866" t="s">
        <v>407</v>
      </c>
      <c r="DM113" s="864"/>
      <c r="DN113" s="864"/>
      <c r="DO113" s="864"/>
      <c r="DP113" s="865"/>
      <c r="DQ113" s="866" t="s">
        <v>126</v>
      </c>
      <c r="DR113" s="864"/>
      <c r="DS113" s="864"/>
      <c r="DT113" s="864"/>
      <c r="DU113" s="865"/>
      <c r="DV113" s="911" t="s">
        <v>433</v>
      </c>
      <c r="DW113" s="912"/>
      <c r="DX113" s="912"/>
      <c r="DY113" s="912"/>
      <c r="DZ113" s="913"/>
    </row>
    <row r="114" spans="1:130" s="248" customFormat="1" ht="26.25" customHeight="1" x14ac:dyDescent="0.15">
      <c r="A114" s="1005"/>
      <c r="B114" s="1006"/>
      <c r="C114" s="834" t="s">
        <v>444</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23794</v>
      </c>
      <c r="AB114" s="864"/>
      <c r="AC114" s="864"/>
      <c r="AD114" s="864"/>
      <c r="AE114" s="865"/>
      <c r="AF114" s="866">
        <v>23794</v>
      </c>
      <c r="AG114" s="864"/>
      <c r="AH114" s="864"/>
      <c r="AI114" s="864"/>
      <c r="AJ114" s="865"/>
      <c r="AK114" s="866">
        <v>23794</v>
      </c>
      <c r="AL114" s="864"/>
      <c r="AM114" s="864"/>
      <c r="AN114" s="864"/>
      <c r="AO114" s="865"/>
      <c r="AP114" s="911">
        <v>0.6</v>
      </c>
      <c r="AQ114" s="912"/>
      <c r="AR114" s="912"/>
      <c r="AS114" s="912"/>
      <c r="AT114" s="913"/>
      <c r="AU114" s="1023"/>
      <c r="AV114" s="1024"/>
      <c r="AW114" s="1024"/>
      <c r="AX114" s="1024"/>
      <c r="AY114" s="1024"/>
      <c r="AZ114" s="899" t="s">
        <v>445</v>
      </c>
      <c r="BA114" s="834"/>
      <c r="BB114" s="834"/>
      <c r="BC114" s="834"/>
      <c r="BD114" s="834"/>
      <c r="BE114" s="834"/>
      <c r="BF114" s="834"/>
      <c r="BG114" s="834"/>
      <c r="BH114" s="834"/>
      <c r="BI114" s="834"/>
      <c r="BJ114" s="834"/>
      <c r="BK114" s="834"/>
      <c r="BL114" s="834"/>
      <c r="BM114" s="834"/>
      <c r="BN114" s="834"/>
      <c r="BO114" s="834"/>
      <c r="BP114" s="835"/>
      <c r="BQ114" s="900">
        <v>1111451</v>
      </c>
      <c r="BR114" s="901"/>
      <c r="BS114" s="901"/>
      <c r="BT114" s="901"/>
      <c r="BU114" s="901"/>
      <c r="BV114" s="901">
        <v>1032715</v>
      </c>
      <c r="BW114" s="901"/>
      <c r="BX114" s="901"/>
      <c r="BY114" s="901"/>
      <c r="BZ114" s="901"/>
      <c r="CA114" s="901">
        <v>1057094</v>
      </c>
      <c r="CB114" s="901"/>
      <c r="CC114" s="901"/>
      <c r="CD114" s="901"/>
      <c r="CE114" s="901"/>
      <c r="CF114" s="962">
        <v>27</v>
      </c>
      <c r="CG114" s="963"/>
      <c r="CH114" s="963"/>
      <c r="CI114" s="963"/>
      <c r="CJ114" s="963"/>
      <c r="CK114" s="1018"/>
      <c r="CL114" s="905"/>
      <c r="CM114" s="908" t="s">
        <v>446</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126</v>
      </c>
      <c r="DH114" s="864"/>
      <c r="DI114" s="864"/>
      <c r="DJ114" s="864"/>
      <c r="DK114" s="865"/>
      <c r="DL114" s="866" t="s">
        <v>407</v>
      </c>
      <c r="DM114" s="864"/>
      <c r="DN114" s="864"/>
      <c r="DO114" s="864"/>
      <c r="DP114" s="865"/>
      <c r="DQ114" s="866" t="s">
        <v>126</v>
      </c>
      <c r="DR114" s="864"/>
      <c r="DS114" s="864"/>
      <c r="DT114" s="864"/>
      <c r="DU114" s="865"/>
      <c r="DV114" s="911" t="s">
        <v>433</v>
      </c>
      <c r="DW114" s="912"/>
      <c r="DX114" s="912"/>
      <c r="DY114" s="912"/>
      <c r="DZ114" s="913"/>
    </row>
    <row r="115" spans="1:130" s="248" customFormat="1" ht="26.25" customHeight="1" x14ac:dyDescent="0.15">
      <c r="A115" s="1005"/>
      <c r="B115" s="1006"/>
      <c r="C115" s="834" t="s">
        <v>447</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18674</v>
      </c>
      <c r="AB115" s="1010"/>
      <c r="AC115" s="1010"/>
      <c r="AD115" s="1010"/>
      <c r="AE115" s="1011"/>
      <c r="AF115" s="1012">
        <v>17791</v>
      </c>
      <c r="AG115" s="1010"/>
      <c r="AH115" s="1010"/>
      <c r="AI115" s="1010"/>
      <c r="AJ115" s="1011"/>
      <c r="AK115" s="1012">
        <v>15633</v>
      </c>
      <c r="AL115" s="1010"/>
      <c r="AM115" s="1010"/>
      <c r="AN115" s="1010"/>
      <c r="AO115" s="1011"/>
      <c r="AP115" s="1013">
        <v>0.4</v>
      </c>
      <c r="AQ115" s="1014"/>
      <c r="AR115" s="1014"/>
      <c r="AS115" s="1014"/>
      <c r="AT115" s="1015"/>
      <c r="AU115" s="1023"/>
      <c r="AV115" s="1024"/>
      <c r="AW115" s="1024"/>
      <c r="AX115" s="1024"/>
      <c r="AY115" s="1024"/>
      <c r="AZ115" s="899" t="s">
        <v>448</v>
      </c>
      <c r="BA115" s="834"/>
      <c r="BB115" s="834"/>
      <c r="BC115" s="834"/>
      <c r="BD115" s="834"/>
      <c r="BE115" s="834"/>
      <c r="BF115" s="834"/>
      <c r="BG115" s="834"/>
      <c r="BH115" s="834"/>
      <c r="BI115" s="834"/>
      <c r="BJ115" s="834"/>
      <c r="BK115" s="834"/>
      <c r="BL115" s="834"/>
      <c r="BM115" s="834"/>
      <c r="BN115" s="834"/>
      <c r="BO115" s="834"/>
      <c r="BP115" s="835"/>
      <c r="BQ115" s="900" t="s">
        <v>126</v>
      </c>
      <c r="BR115" s="901"/>
      <c r="BS115" s="901"/>
      <c r="BT115" s="901"/>
      <c r="BU115" s="901"/>
      <c r="BV115" s="901" t="s">
        <v>433</v>
      </c>
      <c r="BW115" s="901"/>
      <c r="BX115" s="901"/>
      <c r="BY115" s="901"/>
      <c r="BZ115" s="901"/>
      <c r="CA115" s="901" t="s">
        <v>126</v>
      </c>
      <c r="CB115" s="901"/>
      <c r="CC115" s="901"/>
      <c r="CD115" s="901"/>
      <c r="CE115" s="901"/>
      <c r="CF115" s="962" t="s">
        <v>126</v>
      </c>
      <c r="CG115" s="963"/>
      <c r="CH115" s="963"/>
      <c r="CI115" s="963"/>
      <c r="CJ115" s="963"/>
      <c r="CK115" s="1018"/>
      <c r="CL115" s="905"/>
      <c r="CM115" s="899" t="s">
        <v>449</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126</v>
      </c>
      <c r="DH115" s="864"/>
      <c r="DI115" s="864"/>
      <c r="DJ115" s="864"/>
      <c r="DK115" s="865"/>
      <c r="DL115" s="866" t="s">
        <v>433</v>
      </c>
      <c r="DM115" s="864"/>
      <c r="DN115" s="864"/>
      <c r="DO115" s="864"/>
      <c r="DP115" s="865"/>
      <c r="DQ115" s="866" t="s">
        <v>126</v>
      </c>
      <c r="DR115" s="864"/>
      <c r="DS115" s="864"/>
      <c r="DT115" s="864"/>
      <c r="DU115" s="865"/>
      <c r="DV115" s="911" t="s">
        <v>407</v>
      </c>
      <c r="DW115" s="912"/>
      <c r="DX115" s="912"/>
      <c r="DY115" s="912"/>
      <c r="DZ115" s="913"/>
    </row>
    <row r="116" spans="1:130" s="248" customFormat="1" ht="26.25" customHeight="1" x14ac:dyDescent="0.15">
      <c r="A116" s="1007"/>
      <c r="B116" s="1008"/>
      <c r="C116" s="967" t="s">
        <v>450</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261</v>
      </c>
      <c r="AB116" s="864"/>
      <c r="AC116" s="864"/>
      <c r="AD116" s="864"/>
      <c r="AE116" s="865"/>
      <c r="AF116" s="866">
        <v>659</v>
      </c>
      <c r="AG116" s="864"/>
      <c r="AH116" s="864"/>
      <c r="AI116" s="864"/>
      <c r="AJ116" s="865"/>
      <c r="AK116" s="866">
        <v>389</v>
      </c>
      <c r="AL116" s="864"/>
      <c r="AM116" s="864"/>
      <c r="AN116" s="864"/>
      <c r="AO116" s="865"/>
      <c r="AP116" s="911">
        <v>0</v>
      </c>
      <c r="AQ116" s="912"/>
      <c r="AR116" s="912"/>
      <c r="AS116" s="912"/>
      <c r="AT116" s="913"/>
      <c r="AU116" s="1023"/>
      <c r="AV116" s="1024"/>
      <c r="AW116" s="1024"/>
      <c r="AX116" s="1024"/>
      <c r="AY116" s="1024"/>
      <c r="AZ116" s="950" t="s">
        <v>451</v>
      </c>
      <c r="BA116" s="951"/>
      <c r="BB116" s="951"/>
      <c r="BC116" s="951"/>
      <c r="BD116" s="951"/>
      <c r="BE116" s="951"/>
      <c r="BF116" s="951"/>
      <c r="BG116" s="951"/>
      <c r="BH116" s="951"/>
      <c r="BI116" s="951"/>
      <c r="BJ116" s="951"/>
      <c r="BK116" s="951"/>
      <c r="BL116" s="951"/>
      <c r="BM116" s="951"/>
      <c r="BN116" s="951"/>
      <c r="BO116" s="951"/>
      <c r="BP116" s="952"/>
      <c r="BQ116" s="900" t="s">
        <v>126</v>
      </c>
      <c r="BR116" s="901"/>
      <c r="BS116" s="901"/>
      <c r="BT116" s="901"/>
      <c r="BU116" s="901"/>
      <c r="BV116" s="901" t="s">
        <v>126</v>
      </c>
      <c r="BW116" s="901"/>
      <c r="BX116" s="901"/>
      <c r="BY116" s="901"/>
      <c r="BZ116" s="901"/>
      <c r="CA116" s="901" t="s">
        <v>126</v>
      </c>
      <c r="CB116" s="901"/>
      <c r="CC116" s="901"/>
      <c r="CD116" s="901"/>
      <c r="CE116" s="901"/>
      <c r="CF116" s="962" t="s">
        <v>433</v>
      </c>
      <c r="CG116" s="963"/>
      <c r="CH116" s="963"/>
      <c r="CI116" s="963"/>
      <c r="CJ116" s="963"/>
      <c r="CK116" s="1018"/>
      <c r="CL116" s="905"/>
      <c r="CM116" s="908" t="s">
        <v>452</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7910</v>
      </c>
      <c r="DH116" s="864"/>
      <c r="DI116" s="864"/>
      <c r="DJ116" s="864"/>
      <c r="DK116" s="865"/>
      <c r="DL116" s="866">
        <v>5235</v>
      </c>
      <c r="DM116" s="864"/>
      <c r="DN116" s="864"/>
      <c r="DO116" s="864"/>
      <c r="DP116" s="865"/>
      <c r="DQ116" s="866">
        <v>2598</v>
      </c>
      <c r="DR116" s="864"/>
      <c r="DS116" s="864"/>
      <c r="DT116" s="864"/>
      <c r="DU116" s="865"/>
      <c r="DV116" s="911">
        <v>0.1</v>
      </c>
      <c r="DW116" s="912"/>
      <c r="DX116" s="912"/>
      <c r="DY116" s="912"/>
      <c r="DZ116" s="913"/>
    </row>
    <row r="117" spans="1:130" s="248" customFormat="1" ht="26.25" customHeight="1" x14ac:dyDescent="0.15">
      <c r="A117" s="988" t="s">
        <v>182</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453</v>
      </c>
      <c r="Z117" s="990"/>
      <c r="AA117" s="995">
        <v>1529231</v>
      </c>
      <c r="AB117" s="996"/>
      <c r="AC117" s="996"/>
      <c r="AD117" s="996"/>
      <c r="AE117" s="997"/>
      <c r="AF117" s="998">
        <v>1495006</v>
      </c>
      <c r="AG117" s="996"/>
      <c r="AH117" s="996"/>
      <c r="AI117" s="996"/>
      <c r="AJ117" s="997"/>
      <c r="AK117" s="998">
        <v>1774826</v>
      </c>
      <c r="AL117" s="996"/>
      <c r="AM117" s="996"/>
      <c r="AN117" s="996"/>
      <c r="AO117" s="997"/>
      <c r="AP117" s="999"/>
      <c r="AQ117" s="1000"/>
      <c r="AR117" s="1000"/>
      <c r="AS117" s="1000"/>
      <c r="AT117" s="1001"/>
      <c r="AU117" s="1023"/>
      <c r="AV117" s="1024"/>
      <c r="AW117" s="1024"/>
      <c r="AX117" s="1024"/>
      <c r="AY117" s="1024"/>
      <c r="AZ117" s="950" t="s">
        <v>454</v>
      </c>
      <c r="BA117" s="951"/>
      <c r="BB117" s="951"/>
      <c r="BC117" s="951"/>
      <c r="BD117" s="951"/>
      <c r="BE117" s="951"/>
      <c r="BF117" s="951"/>
      <c r="BG117" s="951"/>
      <c r="BH117" s="951"/>
      <c r="BI117" s="951"/>
      <c r="BJ117" s="951"/>
      <c r="BK117" s="951"/>
      <c r="BL117" s="951"/>
      <c r="BM117" s="951"/>
      <c r="BN117" s="951"/>
      <c r="BO117" s="951"/>
      <c r="BP117" s="952"/>
      <c r="BQ117" s="900" t="s">
        <v>407</v>
      </c>
      <c r="BR117" s="901"/>
      <c r="BS117" s="901"/>
      <c r="BT117" s="901"/>
      <c r="BU117" s="901"/>
      <c r="BV117" s="901" t="s">
        <v>126</v>
      </c>
      <c r="BW117" s="901"/>
      <c r="BX117" s="901"/>
      <c r="BY117" s="901"/>
      <c r="BZ117" s="901"/>
      <c r="CA117" s="901" t="s">
        <v>407</v>
      </c>
      <c r="CB117" s="901"/>
      <c r="CC117" s="901"/>
      <c r="CD117" s="901"/>
      <c r="CE117" s="901"/>
      <c r="CF117" s="962" t="s">
        <v>407</v>
      </c>
      <c r="CG117" s="963"/>
      <c r="CH117" s="963"/>
      <c r="CI117" s="963"/>
      <c r="CJ117" s="963"/>
      <c r="CK117" s="1018"/>
      <c r="CL117" s="905"/>
      <c r="CM117" s="908" t="s">
        <v>455</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407</v>
      </c>
      <c r="DH117" s="864"/>
      <c r="DI117" s="864"/>
      <c r="DJ117" s="864"/>
      <c r="DK117" s="865"/>
      <c r="DL117" s="866" t="s">
        <v>407</v>
      </c>
      <c r="DM117" s="864"/>
      <c r="DN117" s="864"/>
      <c r="DO117" s="864"/>
      <c r="DP117" s="865"/>
      <c r="DQ117" s="866" t="s">
        <v>407</v>
      </c>
      <c r="DR117" s="864"/>
      <c r="DS117" s="864"/>
      <c r="DT117" s="864"/>
      <c r="DU117" s="865"/>
      <c r="DV117" s="911" t="s">
        <v>126</v>
      </c>
      <c r="DW117" s="912"/>
      <c r="DX117" s="912"/>
      <c r="DY117" s="912"/>
      <c r="DZ117" s="913"/>
    </row>
    <row r="118" spans="1:130" s="248" customFormat="1" ht="26.25" customHeight="1" x14ac:dyDescent="0.15">
      <c r="A118" s="988" t="s">
        <v>428</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425</v>
      </c>
      <c r="AB118" s="989"/>
      <c r="AC118" s="989"/>
      <c r="AD118" s="989"/>
      <c r="AE118" s="990"/>
      <c r="AF118" s="991" t="s">
        <v>426</v>
      </c>
      <c r="AG118" s="989"/>
      <c r="AH118" s="989"/>
      <c r="AI118" s="989"/>
      <c r="AJ118" s="990"/>
      <c r="AK118" s="991" t="s">
        <v>301</v>
      </c>
      <c r="AL118" s="989"/>
      <c r="AM118" s="989"/>
      <c r="AN118" s="989"/>
      <c r="AO118" s="990"/>
      <c r="AP118" s="992" t="s">
        <v>427</v>
      </c>
      <c r="AQ118" s="993"/>
      <c r="AR118" s="993"/>
      <c r="AS118" s="993"/>
      <c r="AT118" s="994"/>
      <c r="AU118" s="1023"/>
      <c r="AV118" s="1024"/>
      <c r="AW118" s="1024"/>
      <c r="AX118" s="1024"/>
      <c r="AY118" s="1024"/>
      <c r="AZ118" s="966" t="s">
        <v>456</v>
      </c>
      <c r="BA118" s="967"/>
      <c r="BB118" s="967"/>
      <c r="BC118" s="967"/>
      <c r="BD118" s="967"/>
      <c r="BE118" s="967"/>
      <c r="BF118" s="967"/>
      <c r="BG118" s="967"/>
      <c r="BH118" s="967"/>
      <c r="BI118" s="967"/>
      <c r="BJ118" s="967"/>
      <c r="BK118" s="967"/>
      <c r="BL118" s="967"/>
      <c r="BM118" s="967"/>
      <c r="BN118" s="967"/>
      <c r="BO118" s="967"/>
      <c r="BP118" s="968"/>
      <c r="BQ118" s="969" t="s">
        <v>407</v>
      </c>
      <c r="BR118" s="932"/>
      <c r="BS118" s="932"/>
      <c r="BT118" s="932"/>
      <c r="BU118" s="932"/>
      <c r="BV118" s="932" t="s">
        <v>407</v>
      </c>
      <c r="BW118" s="932"/>
      <c r="BX118" s="932"/>
      <c r="BY118" s="932"/>
      <c r="BZ118" s="932"/>
      <c r="CA118" s="932" t="s">
        <v>126</v>
      </c>
      <c r="CB118" s="932"/>
      <c r="CC118" s="932"/>
      <c r="CD118" s="932"/>
      <c r="CE118" s="932"/>
      <c r="CF118" s="962" t="s">
        <v>126</v>
      </c>
      <c r="CG118" s="963"/>
      <c r="CH118" s="963"/>
      <c r="CI118" s="963"/>
      <c r="CJ118" s="963"/>
      <c r="CK118" s="1018"/>
      <c r="CL118" s="905"/>
      <c r="CM118" s="908" t="s">
        <v>457</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407</v>
      </c>
      <c r="DH118" s="864"/>
      <c r="DI118" s="864"/>
      <c r="DJ118" s="864"/>
      <c r="DK118" s="865"/>
      <c r="DL118" s="866" t="s">
        <v>126</v>
      </c>
      <c r="DM118" s="864"/>
      <c r="DN118" s="864"/>
      <c r="DO118" s="864"/>
      <c r="DP118" s="865"/>
      <c r="DQ118" s="866" t="s">
        <v>407</v>
      </c>
      <c r="DR118" s="864"/>
      <c r="DS118" s="864"/>
      <c r="DT118" s="864"/>
      <c r="DU118" s="865"/>
      <c r="DV118" s="911" t="s">
        <v>407</v>
      </c>
      <c r="DW118" s="912"/>
      <c r="DX118" s="912"/>
      <c r="DY118" s="912"/>
      <c r="DZ118" s="913"/>
    </row>
    <row r="119" spans="1:130" s="248" customFormat="1" ht="26.25" customHeight="1" x14ac:dyDescent="0.15">
      <c r="A119" s="902" t="s">
        <v>431</v>
      </c>
      <c r="B119" s="903"/>
      <c r="C119" s="978" t="s">
        <v>432</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407</v>
      </c>
      <c r="AB119" s="982"/>
      <c r="AC119" s="982"/>
      <c r="AD119" s="982"/>
      <c r="AE119" s="983"/>
      <c r="AF119" s="984" t="s">
        <v>407</v>
      </c>
      <c r="AG119" s="982"/>
      <c r="AH119" s="982"/>
      <c r="AI119" s="982"/>
      <c r="AJ119" s="983"/>
      <c r="AK119" s="984" t="s">
        <v>407</v>
      </c>
      <c r="AL119" s="982"/>
      <c r="AM119" s="982"/>
      <c r="AN119" s="982"/>
      <c r="AO119" s="983"/>
      <c r="AP119" s="985" t="s">
        <v>407</v>
      </c>
      <c r="AQ119" s="986"/>
      <c r="AR119" s="986"/>
      <c r="AS119" s="986"/>
      <c r="AT119" s="987"/>
      <c r="AU119" s="1025"/>
      <c r="AV119" s="1026"/>
      <c r="AW119" s="1026"/>
      <c r="AX119" s="1026"/>
      <c r="AY119" s="1026"/>
      <c r="AZ119" s="279" t="s">
        <v>182</v>
      </c>
      <c r="BA119" s="279"/>
      <c r="BB119" s="279"/>
      <c r="BC119" s="279"/>
      <c r="BD119" s="279"/>
      <c r="BE119" s="279"/>
      <c r="BF119" s="279"/>
      <c r="BG119" s="279"/>
      <c r="BH119" s="279"/>
      <c r="BI119" s="279"/>
      <c r="BJ119" s="279"/>
      <c r="BK119" s="279"/>
      <c r="BL119" s="279"/>
      <c r="BM119" s="279"/>
      <c r="BN119" s="279"/>
      <c r="BO119" s="964" t="s">
        <v>458</v>
      </c>
      <c r="BP119" s="965"/>
      <c r="BQ119" s="969">
        <v>17641721</v>
      </c>
      <c r="BR119" s="932"/>
      <c r="BS119" s="932"/>
      <c r="BT119" s="932"/>
      <c r="BU119" s="932"/>
      <c r="BV119" s="932">
        <v>17405206</v>
      </c>
      <c r="BW119" s="932"/>
      <c r="BX119" s="932"/>
      <c r="BY119" s="932"/>
      <c r="BZ119" s="932"/>
      <c r="CA119" s="932">
        <v>17897031</v>
      </c>
      <c r="CB119" s="932"/>
      <c r="CC119" s="932"/>
      <c r="CD119" s="932"/>
      <c r="CE119" s="932"/>
      <c r="CF119" s="830"/>
      <c r="CG119" s="831"/>
      <c r="CH119" s="831"/>
      <c r="CI119" s="831"/>
      <c r="CJ119" s="921"/>
      <c r="CK119" s="1019"/>
      <c r="CL119" s="907"/>
      <c r="CM119" s="925" t="s">
        <v>459</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49276</v>
      </c>
      <c r="DH119" s="847"/>
      <c r="DI119" s="847"/>
      <c r="DJ119" s="847"/>
      <c r="DK119" s="848"/>
      <c r="DL119" s="849">
        <v>35250</v>
      </c>
      <c r="DM119" s="847"/>
      <c r="DN119" s="847"/>
      <c r="DO119" s="847"/>
      <c r="DP119" s="848"/>
      <c r="DQ119" s="849">
        <v>23559</v>
      </c>
      <c r="DR119" s="847"/>
      <c r="DS119" s="847"/>
      <c r="DT119" s="847"/>
      <c r="DU119" s="848"/>
      <c r="DV119" s="935">
        <v>0.6</v>
      </c>
      <c r="DW119" s="936"/>
      <c r="DX119" s="936"/>
      <c r="DY119" s="936"/>
      <c r="DZ119" s="937"/>
    </row>
    <row r="120" spans="1:130" s="248" customFormat="1" ht="26.25" customHeight="1" x14ac:dyDescent="0.15">
      <c r="A120" s="904"/>
      <c r="B120" s="905"/>
      <c r="C120" s="908" t="s">
        <v>436</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126</v>
      </c>
      <c r="AB120" s="864"/>
      <c r="AC120" s="864"/>
      <c r="AD120" s="864"/>
      <c r="AE120" s="865"/>
      <c r="AF120" s="866" t="s">
        <v>126</v>
      </c>
      <c r="AG120" s="864"/>
      <c r="AH120" s="864"/>
      <c r="AI120" s="864"/>
      <c r="AJ120" s="865"/>
      <c r="AK120" s="866" t="s">
        <v>126</v>
      </c>
      <c r="AL120" s="864"/>
      <c r="AM120" s="864"/>
      <c r="AN120" s="864"/>
      <c r="AO120" s="865"/>
      <c r="AP120" s="911" t="s">
        <v>407</v>
      </c>
      <c r="AQ120" s="912"/>
      <c r="AR120" s="912"/>
      <c r="AS120" s="912"/>
      <c r="AT120" s="913"/>
      <c r="AU120" s="970" t="s">
        <v>460</v>
      </c>
      <c r="AV120" s="971"/>
      <c r="AW120" s="971"/>
      <c r="AX120" s="971"/>
      <c r="AY120" s="972"/>
      <c r="AZ120" s="947" t="s">
        <v>461</v>
      </c>
      <c r="BA120" s="892"/>
      <c r="BB120" s="892"/>
      <c r="BC120" s="892"/>
      <c r="BD120" s="892"/>
      <c r="BE120" s="892"/>
      <c r="BF120" s="892"/>
      <c r="BG120" s="892"/>
      <c r="BH120" s="892"/>
      <c r="BI120" s="892"/>
      <c r="BJ120" s="892"/>
      <c r="BK120" s="892"/>
      <c r="BL120" s="892"/>
      <c r="BM120" s="892"/>
      <c r="BN120" s="892"/>
      <c r="BO120" s="892"/>
      <c r="BP120" s="893"/>
      <c r="BQ120" s="948">
        <v>4261553</v>
      </c>
      <c r="BR120" s="929"/>
      <c r="BS120" s="929"/>
      <c r="BT120" s="929"/>
      <c r="BU120" s="929"/>
      <c r="BV120" s="929">
        <v>4126765</v>
      </c>
      <c r="BW120" s="929"/>
      <c r="BX120" s="929"/>
      <c r="BY120" s="929"/>
      <c r="BZ120" s="929"/>
      <c r="CA120" s="929">
        <v>4135881</v>
      </c>
      <c r="CB120" s="929"/>
      <c r="CC120" s="929"/>
      <c r="CD120" s="929"/>
      <c r="CE120" s="929"/>
      <c r="CF120" s="953">
        <v>105.5</v>
      </c>
      <c r="CG120" s="954"/>
      <c r="CH120" s="954"/>
      <c r="CI120" s="954"/>
      <c r="CJ120" s="954"/>
      <c r="CK120" s="955" t="s">
        <v>462</v>
      </c>
      <c r="CL120" s="939"/>
      <c r="CM120" s="939"/>
      <c r="CN120" s="939"/>
      <c r="CO120" s="940"/>
      <c r="CP120" s="959" t="s">
        <v>463</v>
      </c>
      <c r="CQ120" s="960"/>
      <c r="CR120" s="960"/>
      <c r="CS120" s="960"/>
      <c r="CT120" s="960"/>
      <c r="CU120" s="960"/>
      <c r="CV120" s="960"/>
      <c r="CW120" s="960"/>
      <c r="CX120" s="960"/>
      <c r="CY120" s="960"/>
      <c r="CZ120" s="960"/>
      <c r="DA120" s="960"/>
      <c r="DB120" s="960"/>
      <c r="DC120" s="960"/>
      <c r="DD120" s="960"/>
      <c r="DE120" s="960"/>
      <c r="DF120" s="961"/>
      <c r="DG120" s="948">
        <v>718007</v>
      </c>
      <c r="DH120" s="929"/>
      <c r="DI120" s="929"/>
      <c r="DJ120" s="929"/>
      <c r="DK120" s="929"/>
      <c r="DL120" s="929">
        <v>610860</v>
      </c>
      <c r="DM120" s="929"/>
      <c r="DN120" s="929"/>
      <c r="DO120" s="929"/>
      <c r="DP120" s="929"/>
      <c r="DQ120" s="929">
        <v>579429</v>
      </c>
      <c r="DR120" s="929"/>
      <c r="DS120" s="929"/>
      <c r="DT120" s="929"/>
      <c r="DU120" s="929"/>
      <c r="DV120" s="930">
        <v>14.8</v>
      </c>
      <c r="DW120" s="930"/>
      <c r="DX120" s="930"/>
      <c r="DY120" s="930"/>
      <c r="DZ120" s="931"/>
    </row>
    <row r="121" spans="1:130" s="248" customFormat="1" ht="26.25" customHeight="1" x14ac:dyDescent="0.15">
      <c r="A121" s="904"/>
      <c r="B121" s="905"/>
      <c r="C121" s="950" t="s">
        <v>464</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126</v>
      </c>
      <c r="AB121" s="864"/>
      <c r="AC121" s="864"/>
      <c r="AD121" s="864"/>
      <c r="AE121" s="865"/>
      <c r="AF121" s="866" t="s">
        <v>407</v>
      </c>
      <c r="AG121" s="864"/>
      <c r="AH121" s="864"/>
      <c r="AI121" s="864"/>
      <c r="AJ121" s="865"/>
      <c r="AK121" s="866" t="s">
        <v>126</v>
      </c>
      <c r="AL121" s="864"/>
      <c r="AM121" s="864"/>
      <c r="AN121" s="864"/>
      <c r="AO121" s="865"/>
      <c r="AP121" s="911" t="s">
        <v>407</v>
      </c>
      <c r="AQ121" s="912"/>
      <c r="AR121" s="912"/>
      <c r="AS121" s="912"/>
      <c r="AT121" s="913"/>
      <c r="AU121" s="973"/>
      <c r="AV121" s="974"/>
      <c r="AW121" s="974"/>
      <c r="AX121" s="974"/>
      <c r="AY121" s="975"/>
      <c r="AZ121" s="899" t="s">
        <v>465</v>
      </c>
      <c r="BA121" s="834"/>
      <c r="BB121" s="834"/>
      <c r="BC121" s="834"/>
      <c r="BD121" s="834"/>
      <c r="BE121" s="834"/>
      <c r="BF121" s="834"/>
      <c r="BG121" s="834"/>
      <c r="BH121" s="834"/>
      <c r="BI121" s="834"/>
      <c r="BJ121" s="834"/>
      <c r="BK121" s="834"/>
      <c r="BL121" s="834"/>
      <c r="BM121" s="834"/>
      <c r="BN121" s="834"/>
      <c r="BO121" s="834"/>
      <c r="BP121" s="835"/>
      <c r="BQ121" s="900">
        <v>2413855</v>
      </c>
      <c r="BR121" s="901"/>
      <c r="BS121" s="901"/>
      <c r="BT121" s="901"/>
      <c r="BU121" s="901"/>
      <c r="BV121" s="901">
        <v>2354088</v>
      </c>
      <c r="BW121" s="901"/>
      <c r="BX121" s="901"/>
      <c r="BY121" s="901"/>
      <c r="BZ121" s="901"/>
      <c r="CA121" s="901">
        <v>2160946</v>
      </c>
      <c r="CB121" s="901"/>
      <c r="CC121" s="901"/>
      <c r="CD121" s="901"/>
      <c r="CE121" s="901"/>
      <c r="CF121" s="962">
        <v>55.1</v>
      </c>
      <c r="CG121" s="963"/>
      <c r="CH121" s="963"/>
      <c r="CI121" s="963"/>
      <c r="CJ121" s="963"/>
      <c r="CK121" s="956"/>
      <c r="CL121" s="942"/>
      <c r="CM121" s="942"/>
      <c r="CN121" s="942"/>
      <c r="CO121" s="943"/>
      <c r="CP121" s="922" t="s">
        <v>403</v>
      </c>
      <c r="CQ121" s="923"/>
      <c r="CR121" s="923"/>
      <c r="CS121" s="923"/>
      <c r="CT121" s="923"/>
      <c r="CU121" s="923"/>
      <c r="CV121" s="923"/>
      <c r="CW121" s="923"/>
      <c r="CX121" s="923"/>
      <c r="CY121" s="923"/>
      <c r="CZ121" s="923"/>
      <c r="DA121" s="923"/>
      <c r="DB121" s="923"/>
      <c r="DC121" s="923"/>
      <c r="DD121" s="923"/>
      <c r="DE121" s="923"/>
      <c r="DF121" s="924"/>
      <c r="DG121" s="900">
        <v>227210</v>
      </c>
      <c r="DH121" s="901"/>
      <c r="DI121" s="901"/>
      <c r="DJ121" s="901"/>
      <c r="DK121" s="901"/>
      <c r="DL121" s="901">
        <v>214277</v>
      </c>
      <c r="DM121" s="901"/>
      <c r="DN121" s="901"/>
      <c r="DO121" s="901"/>
      <c r="DP121" s="901"/>
      <c r="DQ121" s="901">
        <v>197281</v>
      </c>
      <c r="DR121" s="901"/>
      <c r="DS121" s="901"/>
      <c r="DT121" s="901"/>
      <c r="DU121" s="901"/>
      <c r="DV121" s="878">
        <v>5</v>
      </c>
      <c r="DW121" s="878"/>
      <c r="DX121" s="878"/>
      <c r="DY121" s="878"/>
      <c r="DZ121" s="879"/>
    </row>
    <row r="122" spans="1:130" s="248" customFormat="1" ht="26.25" customHeight="1" x14ac:dyDescent="0.15">
      <c r="A122" s="904"/>
      <c r="B122" s="905"/>
      <c r="C122" s="908" t="s">
        <v>446</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407</v>
      </c>
      <c r="AB122" s="864"/>
      <c r="AC122" s="864"/>
      <c r="AD122" s="864"/>
      <c r="AE122" s="865"/>
      <c r="AF122" s="866" t="s">
        <v>126</v>
      </c>
      <c r="AG122" s="864"/>
      <c r="AH122" s="864"/>
      <c r="AI122" s="864"/>
      <c r="AJ122" s="865"/>
      <c r="AK122" s="866" t="s">
        <v>407</v>
      </c>
      <c r="AL122" s="864"/>
      <c r="AM122" s="864"/>
      <c r="AN122" s="864"/>
      <c r="AO122" s="865"/>
      <c r="AP122" s="911" t="s">
        <v>407</v>
      </c>
      <c r="AQ122" s="912"/>
      <c r="AR122" s="912"/>
      <c r="AS122" s="912"/>
      <c r="AT122" s="913"/>
      <c r="AU122" s="973"/>
      <c r="AV122" s="974"/>
      <c r="AW122" s="974"/>
      <c r="AX122" s="974"/>
      <c r="AY122" s="975"/>
      <c r="AZ122" s="966" t="s">
        <v>466</v>
      </c>
      <c r="BA122" s="967"/>
      <c r="BB122" s="967"/>
      <c r="BC122" s="967"/>
      <c r="BD122" s="967"/>
      <c r="BE122" s="967"/>
      <c r="BF122" s="967"/>
      <c r="BG122" s="967"/>
      <c r="BH122" s="967"/>
      <c r="BI122" s="967"/>
      <c r="BJ122" s="967"/>
      <c r="BK122" s="967"/>
      <c r="BL122" s="967"/>
      <c r="BM122" s="967"/>
      <c r="BN122" s="967"/>
      <c r="BO122" s="967"/>
      <c r="BP122" s="968"/>
      <c r="BQ122" s="969">
        <v>11430534</v>
      </c>
      <c r="BR122" s="932"/>
      <c r="BS122" s="932"/>
      <c r="BT122" s="932"/>
      <c r="BU122" s="932"/>
      <c r="BV122" s="932">
        <v>11171646</v>
      </c>
      <c r="BW122" s="932"/>
      <c r="BX122" s="932"/>
      <c r="BY122" s="932"/>
      <c r="BZ122" s="932"/>
      <c r="CA122" s="932">
        <v>11744431</v>
      </c>
      <c r="CB122" s="932"/>
      <c r="CC122" s="932"/>
      <c r="CD122" s="932"/>
      <c r="CE122" s="932"/>
      <c r="CF122" s="933">
        <v>299.7</v>
      </c>
      <c r="CG122" s="934"/>
      <c r="CH122" s="934"/>
      <c r="CI122" s="934"/>
      <c r="CJ122" s="934"/>
      <c r="CK122" s="956"/>
      <c r="CL122" s="942"/>
      <c r="CM122" s="942"/>
      <c r="CN122" s="942"/>
      <c r="CO122" s="943"/>
      <c r="CP122" s="922" t="s">
        <v>467</v>
      </c>
      <c r="CQ122" s="923"/>
      <c r="CR122" s="923"/>
      <c r="CS122" s="923"/>
      <c r="CT122" s="923"/>
      <c r="CU122" s="923"/>
      <c r="CV122" s="923"/>
      <c r="CW122" s="923"/>
      <c r="CX122" s="923"/>
      <c r="CY122" s="923"/>
      <c r="CZ122" s="923"/>
      <c r="DA122" s="923"/>
      <c r="DB122" s="923"/>
      <c r="DC122" s="923"/>
      <c r="DD122" s="923"/>
      <c r="DE122" s="923"/>
      <c r="DF122" s="924"/>
      <c r="DG122" s="900">
        <v>49543</v>
      </c>
      <c r="DH122" s="901"/>
      <c r="DI122" s="901"/>
      <c r="DJ122" s="901"/>
      <c r="DK122" s="901"/>
      <c r="DL122" s="901">
        <v>45790</v>
      </c>
      <c r="DM122" s="901"/>
      <c r="DN122" s="901"/>
      <c r="DO122" s="901"/>
      <c r="DP122" s="901"/>
      <c r="DQ122" s="901">
        <v>41962</v>
      </c>
      <c r="DR122" s="901"/>
      <c r="DS122" s="901"/>
      <c r="DT122" s="901"/>
      <c r="DU122" s="901"/>
      <c r="DV122" s="878">
        <v>1.1000000000000001</v>
      </c>
      <c r="DW122" s="878"/>
      <c r="DX122" s="878"/>
      <c r="DY122" s="878"/>
      <c r="DZ122" s="879"/>
    </row>
    <row r="123" spans="1:130" s="248" customFormat="1" ht="26.25" customHeight="1" x14ac:dyDescent="0.15">
      <c r="A123" s="904"/>
      <c r="B123" s="905"/>
      <c r="C123" s="908" t="s">
        <v>452</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407</v>
      </c>
      <c r="AB123" s="864"/>
      <c r="AC123" s="864"/>
      <c r="AD123" s="864"/>
      <c r="AE123" s="865"/>
      <c r="AF123" s="866" t="s">
        <v>126</v>
      </c>
      <c r="AG123" s="864"/>
      <c r="AH123" s="864"/>
      <c r="AI123" s="864"/>
      <c r="AJ123" s="865"/>
      <c r="AK123" s="866" t="s">
        <v>407</v>
      </c>
      <c r="AL123" s="864"/>
      <c r="AM123" s="864"/>
      <c r="AN123" s="864"/>
      <c r="AO123" s="865"/>
      <c r="AP123" s="911" t="s">
        <v>407</v>
      </c>
      <c r="AQ123" s="912"/>
      <c r="AR123" s="912"/>
      <c r="AS123" s="912"/>
      <c r="AT123" s="913"/>
      <c r="AU123" s="976"/>
      <c r="AV123" s="977"/>
      <c r="AW123" s="977"/>
      <c r="AX123" s="977"/>
      <c r="AY123" s="977"/>
      <c r="AZ123" s="279" t="s">
        <v>182</v>
      </c>
      <c r="BA123" s="279"/>
      <c r="BB123" s="279"/>
      <c r="BC123" s="279"/>
      <c r="BD123" s="279"/>
      <c r="BE123" s="279"/>
      <c r="BF123" s="279"/>
      <c r="BG123" s="279"/>
      <c r="BH123" s="279"/>
      <c r="BI123" s="279"/>
      <c r="BJ123" s="279"/>
      <c r="BK123" s="279"/>
      <c r="BL123" s="279"/>
      <c r="BM123" s="279"/>
      <c r="BN123" s="279"/>
      <c r="BO123" s="964" t="s">
        <v>468</v>
      </c>
      <c r="BP123" s="965"/>
      <c r="BQ123" s="919">
        <v>18105942</v>
      </c>
      <c r="BR123" s="920"/>
      <c r="BS123" s="920"/>
      <c r="BT123" s="920"/>
      <c r="BU123" s="920"/>
      <c r="BV123" s="920">
        <v>17652499</v>
      </c>
      <c r="BW123" s="920"/>
      <c r="BX123" s="920"/>
      <c r="BY123" s="920"/>
      <c r="BZ123" s="920"/>
      <c r="CA123" s="920">
        <v>18041258</v>
      </c>
      <c r="CB123" s="920"/>
      <c r="CC123" s="920"/>
      <c r="CD123" s="920"/>
      <c r="CE123" s="920"/>
      <c r="CF123" s="830"/>
      <c r="CG123" s="831"/>
      <c r="CH123" s="831"/>
      <c r="CI123" s="831"/>
      <c r="CJ123" s="921"/>
      <c r="CK123" s="956"/>
      <c r="CL123" s="942"/>
      <c r="CM123" s="942"/>
      <c r="CN123" s="942"/>
      <c r="CO123" s="943"/>
      <c r="CP123" s="922" t="s">
        <v>400</v>
      </c>
      <c r="CQ123" s="923"/>
      <c r="CR123" s="923"/>
      <c r="CS123" s="923"/>
      <c r="CT123" s="923"/>
      <c r="CU123" s="923"/>
      <c r="CV123" s="923"/>
      <c r="CW123" s="923"/>
      <c r="CX123" s="923"/>
      <c r="CY123" s="923"/>
      <c r="CZ123" s="923"/>
      <c r="DA123" s="923"/>
      <c r="DB123" s="923"/>
      <c r="DC123" s="923"/>
      <c r="DD123" s="923"/>
      <c r="DE123" s="923"/>
      <c r="DF123" s="924"/>
      <c r="DG123" s="863" t="s">
        <v>407</v>
      </c>
      <c r="DH123" s="864"/>
      <c r="DI123" s="864"/>
      <c r="DJ123" s="864"/>
      <c r="DK123" s="865"/>
      <c r="DL123" s="866" t="s">
        <v>407</v>
      </c>
      <c r="DM123" s="864"/>
      <c r="DN123" s="864"/>
      <c r="DO123" s="864"/>
      <c r="DP123" s="865"/>
      <c r="DQ123" s="866" t="s">
        <v>126</v>
      </c>
      <c r="DR123" s="864"/>
      <c r="DS123" s="864"/>
      <c r="DT123" s="864"/>
      <c r="DU123" s="865"/>
      <c r="DV123" s="911" t="s">
        <v>126</v>
      </c>
      <c r="DW123" s="912"/>
      <c r="DX123" s="912"/>
      <c r="DY123" s="912"/>
      <c r="DZ123" s="913"/>
    </row>
    <row r="124" spans="1:130" s="248" customFormat="1" ht="26.25" customHeight="1" thickBot="1" x14ac:dyDescent="0.2">
      <c r="A124" s="904"/>
      <c r="B124" s="905"/>
      <c r="C124" s="908" t="s">
        <v>455</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407</v>
      </c>
      <c r="AB124" s="864"/>
      <c r="AC124" s="864"/>
      <c r="AD124" s="864"/>
      <c r="AE124" s="865"/>
      <c r="AF124" s="866" t="s">
        <v>126</v>
      </c>
      <c r="AG124" s="864"/>
      <c r="AH124" s="864"/>
      <c r="AI124" s="864"/>
      <c r="AJ124" s="865"/>
      <c r="AK124" s="866" t="s">
        <v>126</v>
      </c>
      <c r="AL124" s="864"/>
      <c r="AM124" s="864"/>
      <c r="AN124" s="864"/>
      <c r="AO124" s="865"/>
      <c r="AP124" s="911" t="s">
        <v>126</v>
      </c>
      <c r="AQ124" s="912"/>
      <c r="AR124" s="912"/>
      <c r="AS124" s="912"/>
      <c r="AT124" s="913"/>
      <c r="AU124" s="914" t="s">
        <v>469</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126</v>
      </c>
      <c r="BR124" s="918"/>
      <c r="BS124" s="918"/>
      <c r="BT124" s="918"/>
      <c r="BU124" s="918"/>
      <c r="BV124" s="918" t="s">
        <v>126</v>
      </c>
      <c r="BW124" s="918"/>
      <c r="BX124" s="918"/>
      <c r="BY124" s="918"/>
      <c r="BZ124" s="918"/>
      <c r="CA124" s="918" t="s">
        <v>126</v>
      </c>
      <c r="CB124" s="918"/>
      <c r="CC124" s="918"/>
      <c r="CD124" s="918"/>
      <c r="CE124" s="918"/>
      <c r="CF124" s="808"/>
      <c r="CG124" s="809"/>
      <c r="CH124" s="809"/>
      <c r="CI124" s="809"/>
      <c r="CJ124" s="949"/>
      <c r="CK124" s="957"/>
      <c r="CL124" s="957"/>
      <c r="CM124" s="957"/>
      <c r="CN124" s="957"/>
      <c r="CO124" s="958"/>
      <c r="CP124" s="922" t="s">
        <v>470</v>
      </c>
      <c r="CQ124" s="923"/>
      <c r="CR124" s="923"/>
      <c r="CS124" s="923"/>
      <c r="CT124" s="923"/>
      <c r="CU124" s="923"/>
      <c r="CV124" s="923"/>
      <c r="CW124" s="923"/>
      <c r="CX124" s="923"/>
      <c r="CY124" s="923"/>
      <c r="CZ124" s="923"/>
      <c r="DA124" s="923"/>
      <c r="DB124" s="923"/>
      <c r="DC124" s="923"/>
      <c r="DD124" s="923"/>
      <c r="DE124" s="923"/>
      <c r="DF124" s="924"/>
      <c r="DG124" s="846" t="s">
        <v>126</v>
      </c>
      <c r="DH124" s="847"/>
      <c r="DI124" s="847"/>
      <c r="DJ124" s="847"/>
      <c r="DK124" s="848"/>
      <c r="DL124" s="849" t="s">
        <v>471</v>
      </c>
      <c r="DM124" s="847"/>
      <c r="DN124" s="847"/>
      <c r="DO124" s="847"/>
      <c r="DP124" s="848"/>
      <c r="DQ124" s="849" t="s">
        <v>126</v>
      </c>
      <c r="DR124" s="847"/>
      <c r="DS124" s="847"/>
      <c r="DT124" s="847"/>
      <c r="DU124" s="848"/>
      <c r="DV124" s="935" t="s">
        <v>126</v>
      </c>
      <c r="DW124" s="936"/>
      <c r="DX124" s="936"/>
      <c r="DY124" s="936"/>
      <c r="DZ124" s="937"/>
    </row>
    <row r="125" spans="1:130" s="248" customFormat="1" ht="26.25" customHeight="1" x14ac:dyDescent="0.15">
      <c r="A125" s="904"/>
      <c r="B125" s="905"/>
      <c r="C125" s="908" t="s">
        <v>457</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126</v>
      </c>
      <c r="AB125" s="864"/>
      <c r="AC125" s="864"/>
      <c r="AD125" s="864"/>
      <c r="AE125" s="865"/>
      <c r="AF125" s="866" t="s">
        <v>126</v>
      </c>
      <c r="AG125" s="864"/>
      <c r="AH125" s="864"/>
      <c r="AI125" s="864"/>
      <c r="AJ125" s="865"/>
      <c r="AK125" s="866" t="s">
        <v>126</v>
      </c>
      <c r="AL125" s="864"/>
      <c r="AM125" s="864"/>
      <c r="AN125" s="864"/>
      <c r="AO125" s="865"/>
      <c r="AP125" s="911" t="s">
        <v>126</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472</v>
      </c>
      <c r="CL125" s="939"/>
      <c r="CM125" s="939"/>
      <c r="CN125" s="939"/>
      <c r="CO125" s="940"/>
      <c r="CP125" s="947" t="s">
        <v>473</v>
      </c>
      <c r="CQ125" s="892"/>
      <c r="CR125" s="892"/>
      <c r="CS125" s="892"/>
      <c r="CT125" s="892"/>
      <c r="CU125" s="892"/>
      <c r="CV125" s="892"/>
      <c r="CW125" s="892"/>
      <c r="CX125" s="892"/>
      <c r="CY125" s="892"/>
      <c r="CZ125" s="892"/>
      <c r="DA125" s="892"/>
      <c r="DB125" s="892"/>
      <c r="DC125" s="892"/>
      <c r="DD125" s="892"/>
      <c r="DE125" s="892"/>
      <c r="DF125" s="893"/>
      <c r="DG125" s="948" t="s">
        <v>126</v>
      </c>
      <c r="DH125" s="929"/>
      <c r="DI125" s="929"/>
      <c r="DJ125" s="929"/>
      <c r="DK125" s="929"/>
      <c r="DL125" s="929" t="s">
        <v>126</v>
      </c>
      <c r="DM125" s="929"/>
      <c r="DN125" s="929"/>
      <c r="DO125" s="929"/>
      <c r="DP125" s="929"/>
      <c r="DQ125" s="929" t="s">
        <v>474</v>
      </c>
      <c r="DR125" s="929"/>
      <c r="DS125" s="929"/>
      <c r="DT125" s="929"/>
      <c r="DU125" s="929"/>
      <c r="DV125" s="930" t="s">
        <v>126</v>
      </c>
      <c r="DW125" s="930"/>
      <c r="DX125" s="930"/>
      <c r="DY125" s="930"/>
      <c r="DZ125" s="931"/>
    </row>
    <row r="126" spans="1:130" s="248" customFormat="1" ht="26.25" customHeight="1" thickBot="1" x14ac:dyDescent="0.2">
      <c r="A126" s="904"/>
      <c r="B126" s="905"/>
      <c r="C126" s="908" t="s">
        <v>459</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18674</v>
      </c>
      <c r="AB126" s="864"/>
      <c r="AC126" s="864"/>
      <c r="AD126" s="864"/>
      <c r="AE126" s="865"/>
      <c r="AF126" s="866">
        <v>17791</v>
      </c>
      <c r="AG126" s="864"/>
      <c r="AH126" s="864"/>
      <c r="AI126" s="864"/>
      <c r="AJ126" s="865"/>
      <c r="AK126" s="866">
        <v>15633</v>
      </c>
      <c r="AL126" s="864"/>
      <c r="AM126" s="864"/>
      <c r="AN126" s="864"/>
      <c r="AO126" s="865"/>
      <c r="AP126" s="911">
        <v>0.4</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475</v>
      </c>
      <c r="CQ126" s="834"/>
      <c r="CR126" s="834"/>
      <c r="CS126" s="834"/>
      <c r="CT126" s="834"/>
      <c r="CU126" s="834"/>
      <c r="CV126" s="834"/>
      <c r="CW126" s="834"/>
      <c r="CX126" s="834"/>
      <c r="CY126" s="834"/>
      <c r="CZ126" s="834"/>
      <c r="DA126" s="834"/>
      <c r="DB126" s="834"/>
      <c r="DC126" s="834"/>
      <c r="DD126" s="834"/>
      <c r="DE126" s="834"/>
      <c r="DF126" s="835"/>
      <c r="DG126" s="900" t="s">
        <v>126</v>
      </c>
      <c r="DH126" s="901"/>
      <c r="DI126" s="901"/>
      <c r="DJ126" s="901"/>
      <c r="DK126" s="901"/>
      <c r="DL126" s="901" t="s">
        <v>126</v>
      </c>
      <c r="DM126" s="901"/>
      <c r="DN126" s="901"/>
      <c r="DO126" s="901"/>
      <c r="DP126" s="901"/>
      <c r="DQ126" s="901" t="s">
        <v>126</v>
      </c>
      <c r="DR126" s="901"/>
      <c r="DS126" s="901"/>
      <c r="DT126" s="901"/>
      <c r="DU126" s="901"/>
      <c r="DV126" s="878" t="s">
        <v>126</v>
      </c>
      <c r="DW126" s="878"/>
      <c r="DX126" s="878"/>
      <c r="DY126" s="878"/>
      <c r="DZ126" s="879"/>
    </row>
    <row r="127" spans="1:130" s="248" customFormat="1" ht="26.25" customHeight="1" x14ac:dyDescent="0.15">
      <c r="A127" s="906"/>
      <c r="B127" s="907"/>
      <c r="C127" s="925" t="s">
        <v>476</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126</v>
      </c>
      <c r="AB127" s="864"/>
      <c r="AC127" s="864"/>
      <c r="AD127" s="864"/>
      <c r="AE127" s="865"/>
      <c r="AF127" s="866" t="s">
        <v>126</v>
      </c>
      <c r="AG127" s="864"/>
      <c r="AH127" s="864"/>
      <c r="AI127" s="864"/>
      <c r="AJ127" s="865"/>
      <c r="AK127" s="866" t="s">
        <v>126</v>
      </c>
      <c r="AL127" s="864"/>
      <c r="AM127" s="864"/>
      <c r="AN127" s="864"/>
      <c r="AO127" s="865"/>
      <c r="AP127" s="911" t="s">
        <v>126</v>
      </c>
      <c r="AQ127" s="912"/>
      <c r="AR127" s="912"/>
      <c r="AS127" s="912"/>
      <c r="AT127" s="913"/>
      <c r="AU127" s="284"/>
      <c r="AV127" s="284"/>
      <c r="AW127" s="284"/>
      <c r="AX127" s="928" t="s">
        <v>477</v>
      </c>
      <c r="AY127" s="896"/>
      <c r="AZ127" s="896"/>
      <c r="BA127" s="896"/>
      <c r="BB127" s="896"/>
      <c r="BC127" s="896"/>
      <c r="BD127" s="896"/>
      <c r="BE127" s="897"/>
      <c r="BF127" s="895" t="s">
        <v>478</v>
      </c>
      <c r="BG127" s="896"/>
      <c r="BH127" s="896"/>
      <c r="BI127" s="896"/>
      <c r="BJ127" s="896"/>
      <c r="BK127" s="896"/>
      <c r="BL127" s="897"/>
      <c r="BM127" s="895" t="s">
        <v>479</v>
      </c>
      <c r="BN127" s="896"/>
      <c r="BO127" s="896"/>
      <c r="BP127" s="896"/>
      <c r="BQ127" s="896"/>
      <c r="BR127" s="896"/>
      <c r="BS127" s="897"/>
      <c r="BT127" s="895" t="s">
        <v>480</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481</v>
      </c>
      <c r="CQ127" s="834"/>
      <c r="CR127" s="834"/>
      <c r="CS127" s="834"/>
      <c r="CT127" s="834"/>
      <c r="CU127" s="834"/>
      <c r="CV127" s="834"/>
      <c r="CW127" s="834"/>
      <c r="CX127" s="834"/>
      <c r="CY127" s="834"/>
      <c r="CZ127" s="834"/>
      <c r="DA127" s="834"/>
      <c r="DB127" s="834"/>
      <c r="DC127" s="834"/>
      <c r="DD127" s="834"/>
      <c r="DE127" s="834"/>
      <c r="DF127" s="835"/>
      <c r="DG127" s="900" t="s">
        <v>126</v>
      </c>
      <c r="DH127" s="901"/>
      <c r="DI127" s="901"/>
      <c r="DJ127" s="901"/>
      <c r="DK127" s="901"/>
      <c r="DL127" s="901" t="s">
        <v>126</v>
      </c>
      <c r="DM127" s="901"/>
      <c r="DN127" s="901"/>
      <c r="DO127" s="901"/>
      <c r="DP127" s="901"/>
      <c r="DQ127" s="901" t="s">
        <v>126</v>
      </c>
      <c r="DR127" s="901"/>
      <c r="DS127" s="901"/>
      <c r="DT127" s="901"/>
      <c r="DU127" s="901"/>
      <c r="DV127" s="878" t="s">
        <v>126</v>
      </c>
      <c r="DW127" s="878"/>
      <c r="DX127" s="878"/>
      <c r="DY127" s="878"/>
      <c r="DZ127" s="879"/>
    </row>
    <row r="128" spans="1:130" s="248" customFormat="1" ht="26.25" customHeight="1" thickBot="1" x14ac:dyDescent="0.2">
      <c r="A128" s="880" t="s">
        <v>482</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483</v>
      </c>
      <c r="X128" s="882"/>
      <c r="Y128" s="882"/>
      <c r="Z128" s="883"/>
      <c r="AA128" s="884">
        <v>96876</v>
      </c>
      <c r="AB128" s="885"/>
      <c r="AC128" s="885"/>
      <c r="AD128" s="885"/>
      <c r="AE128" s="886"/>
      <c r="AF128" s="887">
        <v>112562</v>
      </c>
      <c r="AG128" s="885"/>
      <c r="AH128" s="885"/>
      <c r="AI128" s="885"/>
      <c r="AJ128" s="886"/>
      <c r="AK128" s="887">
        <v>207576</v>
      </c>
      <c r="AL128" s="885"/>
      <c r="AM128" s="885"/>
      <c r="AN128" s="885"/>
      <c r="AO128" s="886"/>
      <c r="AP128" s="888"/>
      <c r="AQ128" s="889"/>
      <c r="AR128" s="889"/>
      <c r="AS128" s="889"/>
      <c r="AT128" s="890"/>
      <c r="AU128" s="284"/>
      <c r="AV128" s="284"/>
      <c r="AW128" s="284"/>
      <c r="AX128" s="891" t="s">
        <v>484</v>
      </c>
      <c r="AY128" s="892"/>
      <c r="AZ128" s="892"/>
      <c r="BA128" s="892"/>
      <c r="BB128" s="892"/>
      <c r="BC128" s="892"/>
      <c r="BD128" s="892"/>
      <c r="BE128" s="893"/>
      <c r="BF128" s="870" t="s">
        <v>126</v>
      </c>
      <c r="BG128" s="871"/>
      <c r="BH128" s="871"/>
      <c r="BI128" s="871"/>
      <c r="BJ128" s="871"/>
      <c r="BK128" s="871"/>
      <c r="BL128" s="894"/>
      <c r="BM128" s="870">
        <v>14.95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485</v>
      </c>
      <c r="CQ128" s="812"/>
      <c r="CR128" s="812"/>
      <c r="CS128" s="812"/>
      <c r="CT128" s="812"/>
      <c r="CU128" s="812"/>
      <c r="CV128" s="812"/>
      <c r="CW128" s="812"/>
      <c r="CX128" s="812"/>
      <c r="CY128" s="812"/>
      <c r="CZ128" s="812"/>
      <c r="DA128" s="812"/>
      <c r="DB128" s="812"/>
      <c r="DC128" s="812"/>
      <c r="DD128" s="812"/>
      <c r="DE128" s="812"/>
      <c r="DF128" s="813"/>
      <c r="DG128" s="874" t="s">
        <v>126</v>
      </c>
      <c r="DH128" s="875"/>
      <c r="DI128" s="875"/>
      <c r="DJ128" s="875"/>
      <c r="DK128" s="875"/>
      <c r="DL128" s="875" t="s">
        <v>126</v>
      </c>
      <c r="DM128" s="875"/>
      <c r="DN128" s="875"/>
      <c r="DO128" s="875"/>
      <c r="DP128" s="875"/>
      <c r="DQ128" s="875" t="s">
        <v>471</v>
      </c>
      <c r="DR128" s="875"/>
      <c r="DS128" s="875"/>
      <c r="DT128" s="875"/>
      <c r="DU128" s="875"/>
      <c r="DV128" s="876" t="s">
        <v>471</v>
      </c>
      <c r="DW128" s="876"/>
      <c r="DX128" s="876"/>
      <c r="DY128" s="876"/>
      <c r="DZ128" s="877"/>
    </row>
    <row r="129" spans="1:131" s="248" customFormat="1" ht="26.25" customHeight="1" x14ac:dyDescent="0.15">
      <c r="A129" s="858" t="s">
        <v>105</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486</v>
      </c>
      <c r="X129" s="861"/>
      <c r="Y129" s="861"/>
      <c r="Z129" s="862"/>
      <c r="AA129" s="863">
        <v>4833440</v>
      </c>
      <c r="AB129" s="864"/>
      <c r="AC129" s="864"/>
      <c r="AD129" s="864"/>
      <c r="AE129" s="865"/>
      <c r="AF129" s="866">
        <v>4800321</v>
      </c>
      <c r="AG129" s="864"/>
      <c r="AH129" s="864"/>
      <c r="AI129" s="864"/>
      <c r="AJ129" s="865"/>
      <c r="AK129" s="866">
        <v>5069611</v>
      </c>
      <c r="AL129" s="864"/>
      <c r="AM129" s="864"/>
      <c r="AN129" s="864"/>
      <c r="AO129" s="865"/>
      <c r="AP129" s="867"/>
      <c r="AQ129" s="868"/>
      <c r="AR129" s="868"/>
      <c r="AS129" s="868"/>
      <c r="AT129" s="869"/>
      <c r="AU129" s="286"/>
      <c r="AV129" s="286"/>
      <c r="AW129" s="286"/>
      <c r="AX129" s="833" t="s">
        <v>487</v>
      </c>
      <c r="AY129" s="834"/>
      <c r="AZ129" s="834"/>
      <c r="BA129" s="834"/>
      <c r="BB129" s="834"/>
      <c r="BC129" s="834"/>
      <c r="BD129" s="834"/>
      <c r="BE129" s="835"/>
      <c r="BF129" s="853" t="s">
        <v>126</v>
      </c>
      <c r="BG129" s="854"/>
      <c r="BH129" s="854"/>
      <c r="BI129" s="854"/>
      <c r="BJ129" s="854"/>
      <c r="BK129" s="854"/>
      <c r="BL129" s="855"/>
      <c r="BM129" s="853">
        <v>19.95</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488</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489</v>
      </c>
      <c r="X130" s="861"/>
      <c r="Y130" s="861"/>
      <c r="Z130" s="862"/>
      <c r="AA130" s="863">
        <v>991997</v>
      </c>
      <c r="AB130" s="864"/>
      <c r="AC130" s="864"/>
      <c r="AD130" s="864"/>
      <c r="AE130" s="865"/>
      <c r="AF130" s="866">
        <v>1021386</v>
      </c>
      <c r="AG130" s="864"/>
      <c r="AH130" s="864"/>
      <c r="AI130" s="864"/>
      <c r="AJ130" s="865"/>
      <c r="AK130" s="866">
        <v>1151079</v>
      </c>
      <c r="AL130" s="864"/>
      <c r="AM130" s="864"/>
      <c r="AN130" s="864"/>
      <c r="AO130" s="865"/>
      <c r="AP130" s="867"/>
      <c r="AQ130" s="868"/>
      <c r="AR130" s="868"/>
      <c r="AS130" s="868"/>
      <c r="AT130" s="869"/>
      <c r="AU130" s="286"/>
      <c r="AV130" s="286"/>
      <c r="AW130" s="286"/>
      <c r="AX130" s="833" t="s">
        <v>490</v>
      </c>
      <c r="AY130" s="834"/>
      <c r="AZ130" s="834"/>
      <c r="BA130" s="834"/>
      <c r="BB130" s="834"/>
      <c r="BC130" s="834"/>
      <c r="BD130" s="834"/>
      <c r="BE130" s="835"/>
      <c r="BF130" s="836">
        <v>10.5</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491</v>
      </c>
      <c r="X131" s="844"/>
      <c r="Y131" s="844"/>
      <c r="Z131" s="845"/>
      <c r="AA131" s="846">
        <v>3841443</v>
      </c>
      <c r="AB131" s="847"/>
      <c r="AC131" s="847"/>
      <c r="AD131" s="847"/>
      <c r="AE131" s="848"/>
      <c r="AF131" s="849">
        <v>3778935</v>
      </c>
      <c r="AG131" s="847"/>
      <c r="AH131" s="847"/>
      <c r="AI131" s="847"/>
      <c r="AJ131" s="848"/>
      <c r="AK131" s="849">
        <v>3918532</v>
      </c>
      <c r="AL131" s="847"/>
      <c r="AM131" s="847"/>
      <c r="AN131" s="847"/>
      <c r="AO131" s="848"/>
      <c r="AP131" s="850"/>
      <c r="AQ131" s="851"/>
      <c r="AR131" s="851"/>
      <c r="AS131" s="851"/>
      <c r="AT131" s="852"/>
      <c r="AU131" s="286"/>
      <c r="AV131" s="286"/>
      <c r="AW131" s="286"/>
      <c r="AX131" s="811" t="s">
        <v>492</v>
      </c>
      <c r="AY131" s="812"/>
      <c r="AZ131" s="812"/>
      <c r="BA131" s="812"/>
      <c r="BB131" s="812"/>
      <c r="BC131" s="812"/>
      <c r="BD131" s="812"/>
      <c r="BE131" s="813"/>
      <c r="BF131" s="814" t="s">
        <v>471</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493</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494</v>
      </c>
      <c r="W132" s="824"/>
      <c r="X132" s="824"/>
      <c r="Y132" s="824"/>
      <c r="Z132" s="825"/>
      <c r="AA132" s="826">
        <v>11.46334854</v>
      </c>
      <c r="AB132" s="827"/>
      <c r="AC132" s="827"/>
      <c r="AD132" s="827"/>
      <c r="AE132" s="828"/>
      <c r="AF132" s="829">
        <v>9.5544908819999996</v>
      </c>
      <c r="AG132" s="827"/>
      <c r="AH132" s="827"/>
      <c r="AI132" s="827"/>
      <c r="AJ132" s="828"/>
      <c r="AK132" s="829">
        <v>10.62058444</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495</v>
      </c>
      <c r="W133" s="803"/>
      <c r="X133" s="803"/>
      <c r="Y133" s="803"/>
      <c r="Z133" s="804"/>
      <c r="AA133" s="805">
        <v>10.7</v>
      </c>
      <c r="AB133" s="806"/>
      <c r="AC133" s="806"/>
      <c r="AD133" s="806"/>
      <c r="AE133" s="807"/>
      <c r="AF133" s="805">
        <v>10.4</v>
      </c>
      <c r="AG133" s="806"/>
      <c r="AH133" s="806"/>
      <c r="AI133" s="806"/>
      <c r="AJ133" s="807"/>
      <c r="AK133" s="805">
        <v>10.5</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jUZ9VGCK4vj9pe8v9/VIJLoIg3p6+uUZzMnPtJohKFmLwCTugvg7KbCyq3gOCoUWxJFLTAvxSIPVO29ZV83y1A==" saltValue="3upxJbPLtEo/9XGa7/akT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58" zoomScale="85" zoomScaleNormal="85" zoomScaleSheetLayoutView="85" workbookViewId="0">
      <selection activeCell="AN72" sqref="AN72"/>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pPU44Fk0hpqrQEa4/INhxlMiHudXYn8U2EHTOviy3y9GGfnuy98Qk61WqgZdkMJyCkaOJaKpMBcpZEsLvgVcGg==" saltValue="cESQlM1MbgOgsl+qrpWxc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E25"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BfDCXkG4vTS4FJ3EZqeC13L1AfOBBQYUrhfzLTfGZdfrANTAKdjOmpoyWDZj0OqXiiBJmlqOgQt9xRsWAJE5g==" saltValue="hvGEJA9Ngc5yeV5DFV3Ic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5" t="s">
        <v>499</v>
      </c>
      <c r="AP7" s="305"/>
      <c r="AQ7" s="306" t="s">
        <v>500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6"/>
      <c r="AP8" s="311" t="s">
        <v>501</v>
      </c>
      <c r="AQ8" s="312" t="s">
        <v>502</v>
      </c>
      <c r="AR8" s="313" t="s">
        <v>503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6" t="s">
        <v>504</v>
      </c>
      <c r="AL9" s="1227"/>
      <c r="AM9" s="1227"/>
      <c r="AN9" s="1228"/>
      <c r="AO9" s="314">
        <v>1255895</v>
      </c>
      <c r="AP9" s="314">
        <v>180367</v>
      </c>
      <c r="AQ9" s="315">
        <v>156065</v>
      </c>
      <c r="AR9" s="316">
        <v>15.6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6" t="s">
        <v>505</v>
      </c>
      <c r="AL10" s="1227"/>
      <c r="AM10" s="1227"/>
      <c r="AN10" s="1228"/>
      <c r="AO10" s="317">
        <v>310640</v>
      </c>
      <c r="AP10" s="317">
        <v>44613</v>
      </c>
      <c r="AQ10" s="318">
        <v>24089</v>
      </c>
      <c r="AR10" s="319">
        <v>85.2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6" t="s">
        <v>506</v>
      </c>
      <c r="AL11" s="1227"/>
      <c r="AM11" s="1227"/>
      <c r="AN11" s="1228"/>
      <c r="AO11" s="317" t="s">
        <v>507</v>
      </c>
      <c r="AP11" s="317" t="s">
        <v>507</v>
      </c>
      <c r="AQ11" s="318">
        <v>3903</v>
      </c>
      <c r="AR11" s="319" t="s">
        <v>507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6" t="s">
        <v>508</v>
      </c>
      <c r="AL12" s="1227"/>
      <c r="AM12" s="1227"/>
      <c r="AN12" s="1228"/>
      <c r="AO12" s="317" t="s">
        <v>507</v>
      </c>
      <c r="AP12" s="317" t="s">
        <v>507</v>
      </c>
      <c r="AQ12" s="318" t="s">
        <v>507</v>
      </c>
      <c r="AR12" s="319" t="s">
        <v>507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6" t="s">
        <v>509</v>
      </c>
      <c r="AL13" s="1227"/>
      <c r="AM13" s="1227"/>
      <c r="AN13" s="1228"/>
      <c r="AO13" s="317">
        <v>13609</v>
      </c>
      <c r="AP13" s="317">
        <v>1954</v>
      </c>
      <c r="AQ13" s="318">
        <v>6134</v>
      </c>
      <c r="AR13" s="319">
        <v>-68.099999999999994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6" t="s">
        <v>510</v>
      </c>
      <c r="AL14" s="1227"/>
      <c r="AM14" s="1227"/>
      <c r="AN14" s="1228"/>
      <c r="AO14" s="317">
        <v>11826</v>
      </c>
      <c r="AP14" s="317">
        <v>1698</v>
      </c>
      <c r="AQ14" s="318">
        <v>6841</v>
      </c>
      <c r="AR14" s="319">
        <v>-75.2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9" t="s">
        <v>511</v>
      </c>
      <c r="AL15" s="1230"/>
      <c r="AM15" s="1230"/>
      <c r="AN15" s="1231"/>
      <c r="AO15" s="317">
        <v>-103055</v>
      </c>
      <c r="AP15" s="317">
        <v>-14800</v>
      </c>
      <c r="AQ15" s="318">
        <v>-12699</v>
      </c>
      <c r="AR15" s="319">
        <v>16.5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9" t="s">
        <v>182</v>
      </c>
      <c r="AL16" s="1230"/>
      <c r="AM16" s="1230"/>
      <c r="AN16" s="1231"/>
      <c r="AO16" s="317">
        <v>1488915</v>
      </c>
      <c r="AP16" s="317">
        <v>213832</v>
      </c>
      <c r="AQ16" s="318">
        <v>184332</v>
      </c>
      <c r="AR16" s="319">
        <v>16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513</v>
      </c>
      <c r="AP20" s="326" t="s">
        <v>514</v>
      </c>
      <c r="AQ20" s="327" t="s">
        <v>515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2" t="s">
        <v>516</v>
      </c>
      <c r="AL21" s="1233"/>
      <c r="AM21" s="1233"/>
      <c r="AN21" s="1234"/>
      <c r="AO21" s="330">
        <v>20.68</v>
      </c>
      <c r="AP21" s="331">
        <v>15.68</v>
      </c>
      <c r="AQ21" s="332">
        <v>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2" t="s">
        <v>517</v>
      </c>
      <c r="AL22" s="1233"/>
      <c r="AM22" s="1233"/>
      <c r="AN22" s="1234"/>
      <c r="AO22" s="335">
        <v>97.7</v>
      </c>
      <c r="AP22" s="336">
        <v>95.9</v>
      </c>
      <c r="AQ22" s="337">
        <v>1.8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5" t="s">
        <v>499</v>
      </c>
      <c r="AP30" s="305"/>
      <c r="AQ30" s="306" t="s">
        <v>500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6"/>
      <c r="AP31" s="311" t="s">
        <v>501</v>
      </c>
      <c r="AQ31" s="312" t="s">
        <v>502</v>
      </c>
      <c r="AR31" s="313" t="s">
        <v>503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5" t="s">
        <v>521</v>
      </c>
      <c r="AL32" s="1216"/>
      <c r="AM32" s="1216"/>
      <c r="AN32" s="1217"/>
      <c r="AO32" s="345">
        <v>1529585</v>
      </c>
      <c r="AP32" s="345">
        <v>219673</v>
      </c>
      <c r="AQ32" s="346">
        <v>108331</v>
      </c>
      <c r="AR32" s="347">
        <v>102.8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5" t="s">
        <v>522</v>
      </c>
      <c r="AL33" s="1216"/>
      <c r="AM33" s="1216"/>
      <c r="AN33" s="1217"/>
      <c r="AO33" s="345" t="s">
        <v>507</v>
      </c>
      <c r="AP33" s="345" t="s">
        <v>507</v>
      </c>
      <c r="AQ33" s="346">
        <v>132</v>
      </c>
      <c r="AR33" s="347" t="s">
        <v>507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5" t="s">
        <v>523</v>
      </c>
      <c r="AL34" s="1216"/>
      <c r="AM34" s="1216"/>
      <c r="AN34" s="1217"/>
      <c r="AO34" s="345" t="s">
        <v>507</v>
      </c>
      <c r="AP34" s="345" t="s">
        <v>507</v>
      </c>
      <c r="AQ34" s="346">
        <v>205</v>
      </c>
      <c r="AR34" s="347" t="s">
        <v>507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5" t="s">
        <v>524</v>
      </c>
      <c r="AL35" s="1216"/>
      <c r="AM35" s="1216"/>
      <c r="AN35" s="1217"/>
      <c r="AO35" s="345">
        <v>205425</v>
      </c>
      <c r="AP35" s="345">
        <v>29502</v>
      </c>
      <c r="AQ35" s="346">
        <v>22911</v>
      </c>
      <c r="AR35" s="347">
        <v>28.8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5" t="s">
        <v>525</v>
      </c>
      <c r="AL36" s="1216"/>
      <c r="AM36" s="1216"/>
      <c r="AN36" s="1217"/>
      <c r="AO36" s="345">
        <v>23794</v>
      </c>
      <c r="AP36" s="345">
        <v>3417</v>
      </c>
      <c r="AQ36" s="346">
        <v>3832</v>
      </c>
      <c r="AR36" s="347">
        <v>-10.8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5" t="s">
        <v>526</v>
      </c>
      <c r="AL37" s="1216"/>
      <c r="AM37" s="1216"/>
      <c r="AN37" s="1217"/>
      <c r="AO37" s="345">
        <v>15633</v>
      </c>
      <c r="AP37" s="345">
        <v>2245</v>
      </c>
      <c r="AQ37" s="346">
        <v>1000</v>
      </c>
      <c r="AR37" s="347">
        <v>124.5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2" t="s">
        <v>527</v>
      </c>
      <c r="AL38" s="1213"/>
      <c r="AM38" s="1213"/>
      <c r="AN38" s="1214"/>
      <c r="AO38" s="348">
        <v>389</v>
      </c>
      <c r="AP38" s="348">
        <v>56</v>
      </c>
      <c r="AQ38" s="349">
        <v>21</v>
      </c>
      <c r="AR38" s="337">
        <v>166.7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2" t="s">
        <v>528</v>
      </c>
      <c r="AL39" s="1213"/>
      <c r="AM39" s="1213"/>
      <c r="AN39" s="1214"/>
      <c r="AO39" s="345">
        <v>-207576</v>
      </c>
      <c r="AP39" s="345">
        <v>-29811</v>
      </c>
      <c r="AQ39" s="346">
        <v>-5292</v>
      </c>
      <c r="AR39" s="347">
        <v>463.3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5" t="s">
        <v>529</v>
      </c>
      <c r="AL40" s="1216"/>
      <c r="AM40" s="1216"/>
      <c r="AN40" s="1217"/>
      <c r="AO40" s="345">
        <v>-1151079</v>
      </c>
      <c r="AP40" s="345">
        <v>-165314</v>
      </c>
      <c r="AQ40" s="346">
        <v>-91315</v>
      </c>
      <c r="AR40" s="347">
        <v>81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8" t="s">
        <v>293</v>
      </c>
      <c r="AL41" s="1219"/>
      <c r="AM41" s="1219"/>
      <c r="AN41" s="1220"/>
      <c r="AO41" s="345">
        <v>416171</v>
      </c>
      <c r="AP41" s="345">
        <v>59769</v>
      </c>
      <c r="AQ41" s="346">
        <v>39824</v>
      </c>
      <c r="AR41" s="347">
        <v>50.1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1" t="s">
        <v>499</v>
      </c>
      <c r="AN49" s="1223" t="s">
        <v>533</v>
      </c>
      <c r="AO49" s="1224"/>
      <c r="AP49" s="1224"/>
      <c r="AQ49" s="1224"/>
      <c r="AR49" s="1225"/>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2"/>
      <c r="AN50" s="361" t="s">
        <v>534</v>
      </c>
      <c r="AO50" s="362" t="s">
        <v>535</v>
      </c>
      <c r="AP50" s="363" t="s">
        <v>536</v>
      </c>
      <c r="AQ50" s="364" t="s">
        <v>537</v>
      </c>
      <c r="AR50" s="365" t="s">
        <v>538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539</v>
      </c>
      <c r="AL51" s="358"/>
      <c r="AM51" s="366">
        <v>2491878</v>
      </c>
      <c r="AN51" s="367">
        <v>336467</v>
      </c>
      <c r="AO51" s="368">
        <v>53</v>
      </c>
      <c r="AP51" s="369">
        <v>168868</v>
      </c>
      <c r="AQ51" s="370">
        <v>4.0999999999999996</v>
      </c>
      <c r="AR51" s="371">
        <v>48.9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540</v>
      </c>
      <c r="AM52" s="374">
        <v>303858</v>
      </c>
      <c r="AN52" s="375">
        <v>41029</v>
      </c>
      <c r="AO52" s="376">
        <v>-43.4</v>
      </c>
      <c r="AP52" s="377">
        <v>79360</v>
      </c>
      <c r="AQ52" s="378">
        <v>-0.8</v>
      </c>
      <c r="AR52" s="379">
        <v>-42.6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541</v>
      </c>
      <c r="AL53" s="358"/>
      <c r="AM53" s="366">
        <v>9419949</v>
      </c>
      <c r="AN53" s="367">
        <v>1293594</v>
      </c>
      <c r="AO53" s="368">
        <v>284.5</v>
      </c>
      <c r="AP53" s="369">
        <v>202870</v>
      </c>
      <c r="AQ53" s="370">
        <v>20.100000000000001</v>
      </c>
      <c r="AR53" s="371">
        <v>264.39999999999998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540</v>
      </c>
      <c r="AM54" s="374">
        <v>812841</v>
      </c>
      <c r="AN54" s="375">
        <v>111623</v>
      </c>
      <c r="AO54" s="376">
        <v>172.1</v>
      </c>
      <c r="AP54" s="377">
        <v>79735</v>
      </c>
      <c r="AQ54" s="378">
        <v>0.5</v>
      </c>
      <c r="AR54" s="379">
        <v>171.6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542</v>
      </c>
      <c r="AL55" s="358"/>
      <c r="AM55" s="366">
        <v>1523862</v>
      </c>
      <c r="AN55" s="367">
        <v>210624</v>
      </c>
      <c r="AO55" s="368">
        <v>-83.7</v>
      </c>
      <c r="AP55" s="369">
        <v>167497</v>
      </c>
      <c r="AQ55" s="370">
        <v>-17.399999999999999</v>
      </c>
      <c r="AR55" s="371">
        <v>-66.3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540</v>
      </c>
      <c r="AM56" s="374">
        <v>341328</v>
      </c>
      <c r="AN56" s="375">
        <v>47177</v>
      </c>
      <c r="AO56" s="376">
        <v>-57.7</v>
      </c>
      <c r="AP56" s="377">
        <v>82571</v>
      </c>
      <c r="AQ56" s="378">
        <v>3.6</v>
      </c>
      <c r="AR56" s="379">
        <v>-61.3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543</v>
      </c>
      <c r="AL57" s="358"/>
      <c r="AM57" s="366">
        <v>1866636</v>
      </c>
      <c r="AN57" s="367">
        <v>261800</v>
      </c>
      <c r="AO57" s="368">
        <v>24.3</v>
      </c>
      <c r="AP57" s="369">
        <v>190274</v>
      </c>
      <c r="AQ57" s="370">
        <v>13.6</v>
      </c>
      <c r="AR57" s="371">
        <v>10.7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540</v>
      </c>
      <c r="AM58" s="374">
        <v>529078</v>
      </c>
      <c r="AN58" s="375">
        <v>74204</v>
      </c>
      <c r="AO58" s="376">
        <v>57.3</v>
      </c>
      <c r="AP58" s="377">
        <v>88584</v>
      </c>
      <c r="AQ58" s="378">
        <v>7.3</v>
      </c>
      <c r="AR58" s="379">
        <v>50</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544</v>
      </c>
      <c r="AL59" s="358"/>
      <c r="AM59" s="366">
        <v>3532543</v>
      </c>
      <c r="AN59" s="367">
        <v>507331</v>
      </c>
      <c r="AO59" s="368">
        <v>93.8</v>
      </c>
      <c r="AP59" s="369">
        <v>200194</v>
      </c>
      <c r="AQ59" s="370">
        <v>5.2</v>
      </c>
      <c r="AR59" s="371">
        <v>88.6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540</v>
      </c>
      <c r="AM60" s="374">
        <v>790101</v>
      </c>
      <c r="AN60" s="375">
        <v>113471</v>
      </c>
      <c r="AO60" s="376">
        <v>52.9</v>
      </c>
      <c r="AP60" s="377">
        <v>106422</v>
      </c>
      <c r="AQ60" s="378">
        <v>20.100000000000001</v>
      </c>
      <c r="AR60" s="379">
        <v>32.799999999999997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545</v>
      </c>
      <c r="AL61" s="380"/>
      <c r="AM61" s="381">
        <v>3766974</v>
      </c>
      <c r="AN61" s="382">
        <v>521963</v>
      </c>
      <c r="AO61" s="383">
        <v>74.400000000000006</v>
      </c>
      <c r="AP61" s="384">
        <v>185941</v>
      </c>
      <c r="AQ61" s="385">
        <v>5.0999999999999996</v>
      </c>
      <c r="AR61" s="371">
        <v>69.3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540</v>
      </c>
      <c r="AM62" s="374">
        <v>555441</v>
      </c>
      <c r="AN62" s="375">
        <v>77501</v>
      </c>
      <c r="AO62" s="376">
        <v>36.200000000000003</v>
      </c>
      <c r="AP62" s="377">
        <v>87334</v>
      </c>
      <c r="AQ62" s="378">
        <v>6.1</v>
      </c>
      <c r="AR62" s="379">
        <v>30.1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lWv+t10L6Uv73VFa6GoL2haEv1rdNiCnKUqhpAk+BXTU4pk/mFYilDXrWvGnklRBNZtWfJ4BuoM26D0ag8eg8w==" saltValue="Ohk0Eg2RcxWEop9FiAwyb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68" zoomScale="85" zoomScaleNormal="85" zoomScaleSheetLayoutView="55" workbookViewId="0">
      <selection activeCell="BK102" sqref="BK102"/>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547</v>
      </c>
    </row>
    <row r="121" spans="125:125" ht="13.5" hidden="1" customHeight="1" x14ac:dyDescent="0.15">
      <c r="DU121" s="292"/>
    </row>
  </sheetData>
  <sheetProtection algorithmName="SHA-512" hashValue="4RZV6CPHd7TfE/pLONxpoVb9TsgeD/C3PWc20/sZjkJDUyTi9/ZSId7eCOt5Ko0CTDEO+IM6QgGiSRw9Q1AZ+A==" saltValue="heDLcbtPlkPIx2HSFpMDR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election activeCell="AF101" sqref="AF101"/>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548</v>
      </c>
    </row>
  </sheetData>
  <sheetProtection algorithmName="SHA-512" hashValue="VdXKVlB7FCT1Q/nep3yJrC++ztlepB+porah0bnYX4G37WudDoP7+hhVCDQGkZXiwH24BMe6JXee3OKT/rXWVw==" saltValue="sCdRVvw18dKxWQBUV6K9m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0" zoomScale="85" zoomScaleNormal="85" zoomScaleSheetLayoutView="100" workbookViewId="0">
      <selection activeCell="L45" sqref="L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37" t="s">
        <v>3</v>
      </c>
      <c r="D47" s="1237"/>
      <c r="E47" s="1238"/>
      <c r="F47" s="11">
        <v>27.39</v>
      </c>
      <c r="G47" s="12">
        <v>28.31</v>
      </c>
      <c r="H47" s="12">
        <v>27.18</v>
      </c>
      <c r="I47" s="12">
        <v>27.38</v>
      </c>
      <c r="J47" s="13">
        <v>25.95</v>
      </c>
    </row>
    <row r="48" spans="2:10" ht="57.75" customHeight="1" x14ac:dyDescent="0.15">
      <c r="B48" s="14"/>
      <c r="C48" s="1239" t="s">
        <v>4</v>
      </c>
      <c r="D48" s="1239"/>
      <c r="E48" s="1240"/>
      <c r="F48" s="15">
        <v>2.2599999999999998</v>
      </c>
      <c r="G48" s="16">
        <v>1.72</v>
      </c>
      <c r="H48" s="16">
        <v>2.5299999999999998</v>
      </c>
      <c r="I48" s="16">
        <v>3.62</v>
      </c>
      <c r="J48" s="17">
        <v>3.65</v>
      </c>
    </row>
    <row r="49" spans="2:10" ht="57.75" customHeight="1" thickBot="1" x14ac:dyDescent="0.2">
      <c r="B49" s="18"/>
      <c r="C49" s="1241" t="s">
        <v>5</v>
      </c>
      <c r="D49" s="1241"/>
      <c r="E49" s="1242"/>
      <c r="F49" s="19" t="s">
        <v>554</v>
      </c>
      <c r="G49" s="20" t="s">
        <v>555</v>
      </c>
      <c r="H49" s="20" t="s">
        <v>556</v>
      </c>
      <c r="I49" s="20">
        <v>1.0900000000000001</v>
      </c>
      <c r="J49" s="21">
        <v>0.24</v>
      </c>
    </row>
    <row r="50" spans="2:10" ht="13.5" customHeight="1" x14ac:dyDescent="0.15"/>
  </sheetData>
  <sheetProtection algorithmName="SHA-512" hashValue="e/f2USX9XaLuLk6qeEOBYRrwy5fGTrkWjPPDIBIIJfUrK+dhJMwa9pE0Inrx8HcbMjWW3Iz0ngKymFrzoJCyjg==" saltValue="9uy/oHjaN8OtA6oTgIlq2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2022-09-16T00:08:36Z</cp:lastPrinted>
  <dcterms:created xsi:type="dcterms:W3CDTF">2022-02-02T03:19:26Z</dcterms:created>
  <dcterms:modified xsi:type="dcterms:W3CDTF">2022-09-16T01:33:46Z</dcterms:modified>
  <cp:category/>
</cp:coreProperties>
</file>