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192.168.4.7\0301財政_財政\00 R02\70 R02 財政関係各種調査\R030224_【照会0302〆】令和元年度財政状況資料集の作成及び提出について\03 回答\2回目\"/>
    </mc:Choice>
  </mc:AlternateContent>
  <xr:revisionPtr revIDLastSave="0" documentId="13_ncr:1_{1A4F3EEB-8E56-4CA8-9C80-E8015EAC882E}" xr6:coauthVersionLast="45" xr6:coauthVersionMax="45" xr10:uidLastSave="{00000000-0000-0000-0000-000000000000}"/>
  <bookViews>
    <workbookView xWindow="1035" yWindow="750" windowWidth="26985" windowHeight="1407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<sst xmlns="http://schemas.openxmlformats.org/spreadsheetml/2006/main" count="1088" uniqueCount="597">
  <si>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</si>
  <si>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</si>
  <si>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</si>
  <si>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</si>
  <si>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</si>
  <si>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</si>
  <si>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</si>
  <si>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</si>
  <si>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</si>
  <si>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</si>
  <si>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</si>
  <si>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</si>
  <si>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</si>
  <si>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</si>
  <si>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</si>
  <si>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</si>
  <si>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</si>
  <si>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</si>
  <si>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</si>
  <si>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</si>
  <si>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</si>
  <si>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</si>
  <si>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</si>
  <si>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</si>
  <si>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</si>
  <si>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</si>
  <si>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</si>
  <si>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</si>
  <si>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</si>
  <si>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</si>
  <si>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</si>
  <si>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</si>
  <si>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</si>
  <si>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</si>
  <si>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</si>
  <si>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</si>
  <si>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</si>
  <si>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</si>
  <si>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</si>
  <si>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</si>
  <si>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</si>
  <si>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</si>
  <si>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</si>
  <si>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</si>
  <si>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</si>
  <si>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</si>
  <si>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</si>
  <si>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</si>
  <si>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</si>
  <si>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</si>
  <si>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</si>
  <si>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</si>
  <si>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</si>
  <si>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</si>
  <si>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</si>
  <si>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</si>
  <si>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</si>
  <si>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</si>
  <si>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</si>
  <si>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</si>
  <si>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</si>
  <si>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</si>
  <si>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</si>
  <si>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</si>
  <si>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</si>
  <si>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</si>
  <si>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</si>
  <si>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</si>
  <si>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</si>
  <si>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</si>
  <si>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</si>
  <si>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</si>
  <si>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</si>
  <si>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</si>
  <si>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</si>
  <si>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</si>
  <si>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</si>
  <si>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</si>
  <si>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</si>
  <si>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</si>
  <si>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</si>
  <si>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</si>
  <si>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</si>
  <si>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</si>
  <si>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</si>
  <si>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</si>
  <si>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</si>
  <si>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</si>
  <si>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</si>
  <si>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</si>
  <si>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</si>
  <si>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</si>
  <si>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</si>
  <si>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</si>
  <si>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</si>
  <si>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</si>
  <si>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</si>
  <si>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</si>
  <si>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大空町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</si>
  <si>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</si>
  <si>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</si>
  <si>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</si>
  <si>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</si>
  <si>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</si>
  <si>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</si>
  <si>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</si>
  <si>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</si>
  <si>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</si>
  <si>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</si>
  <si>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</si>
  <si>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</si>
  <si>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</si>
  <si>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</si>
  <si>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</si>
  <si>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</si>
  <si>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</si>
  <si>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</si>
  <si>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</si>
  <si>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</si>
  <si>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</si>
  <si>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</si>
  <si>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</si>
  <si>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</si>
  <si>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</si>
  <si>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</si>
  <si>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</si>
  <si>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</si>
  <si>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</si>
  <si>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</si>
  <si>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</si>
  <si>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</si>
  <si>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</si>
  <si>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</si>
  <si>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</si>
  <si>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</si>
  <si>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</si>
  <si>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</si>
  <si>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</si>
  <si>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</si>
  <si>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</si>
  <si>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</si>
  <si>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</si>
  <si>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</si>
  <si>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</si>
  <si>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</si>
  <si>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</si>
  <si>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</si>
  <si>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</si>
  <si>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</si>
  <si>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</si>
  <si>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</si>
  <si>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</si>
  <si>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</si>
  <si>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</si>
  <si>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</si>
  <si>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</si>
  <si>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</si>
  <si>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</si>
  <si>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</si>
  <si>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</si>
  <si>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</si>
  <si>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</si>
  <si>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</si>
  <si>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</si>
  <si>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</si>
  <si>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</si>
  <si>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</si>
  <si>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</si>
  <si>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</si>
  <si>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</si>
  <si>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</si>
  <si>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</si>
  <si>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</si>
  <si>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</si>
  <si>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</si>
  <si>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</si>
  <si>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</si>
  <si>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</si>
  <si>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</si>
  <si>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</si>
  <si>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</si>
  <si>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</si>
  <si>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</si>
  <si>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</si>
  <si>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</si>
  <si>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</si>
  <si>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</si>
  <si>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</si>
  <si>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</si>
  <si>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</si>
  <si>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</si>
  <si>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</si>
  <si>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</si>
  <si>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</si>
  <si>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</si>
  <si>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</si>
  <si>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</si>
  <si>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</si>
  <si>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</si>
  <si>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</si>
  <si>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</si>
  <si>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</si>
  <si>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</si>
  <si>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</si>
  <si>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</si>
  <si>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</si>
  <si>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</si>
  <si>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</si>
  <si>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</si>
  <si>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</si>
  <si>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</si>
  <si>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</si>
  <si>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</si>
  <si>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</si>
  <si>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</si>
  <si>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北海道大空町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</si>
  <si>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</si>
  <si>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</si>
  <si>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</si>
  <si>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</si>
  <si>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</si>
  <si>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</si>
  <si>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</si>
  <si>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</si>
  <si>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</si>
  <si>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</si>
  <si>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</si>
  <si>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</si>
  <si>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</si>
  <si>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</si>
  <si>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</si>
  <si>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</si>
  <si>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</si>
  <si>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</si>
  <si>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</si>
  <si>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</si>
  <si>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</si>
  <si>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</si>
  <si>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</si>
  <si>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</si>
  <si>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</si>
  <si>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</si>
  <si>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</si>
  <si>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</si>
  <si>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</si>
  <si>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</si>
  <si>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</si>
  <si>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</si>
  <si>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</si>
  <si>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</si>
  <si>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</si>
  <si>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</si>
  <si>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</si>
  <si>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</si>
  <si>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</si>
  <si>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</si>
  <si>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</si>
  <si>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</si>
  <si>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</si>
  <si>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</si>
  <si>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</si>
  <si>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</si>
  <si>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</si>
  <si>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</si>
  <si>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</si>
  <si>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</si>
  <si>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</si>
  <si>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</si>
  <si>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</si>
  <si>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</si>
  <si>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</si>
  <si>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</si>
  <si>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</si>
  <si>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</si>
  <si>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</si>
  <si>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</si>
  <si>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</si>
  <si>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</si>
  <si>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</si>
  <si>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</si>
  <si>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</si>
  <si>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</si>
  <si>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</si>
  <si>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</si>
  <si>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</si>
  <si>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</si>
  <si>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</si>
  <si>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</si>
  <si>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</si>
  <si>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</si>
  <si>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</si>
  <si>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</si>
  <si>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</si>
  <si>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</si>
  <si>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</si>
  <si>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</si>
  <si>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</si>
  <si>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</si>
  <si>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</si>
  <si>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</si>
  <si>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</si>
  <si>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</si>
  <si>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</si>
  <si>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</si>
  <si>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</si>
  <si>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</si>
  <si>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</si>
  <si>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</si>
  <si>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</si>
  <si>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</si>
  <si>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</si>
  <si>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</si>
  <si>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</si>
  <si>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</si>
  <si>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</si>
  <si>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</si>
  <si>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</si>
  <si>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</si>
  <si>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</si>
  <si>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</si>
  <si>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</si>
  <si>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</si>
  <si>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</si>
  <si>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</si>
  <si>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</si>
  <si>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</si>
  <si>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</si>
  <si>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</si>
  <si>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</si>
  <si>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</si>
  <si>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</si>
  <si>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</si>
  <si>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</si>
  <si>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</si>
  <si>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</si>
  <si>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</si>
  <si>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</si>
  <si>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</si>
  <si>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</si>
  <si>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</si>
  <si>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</si>
  <si>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</si>
  <si>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</si>
  <si>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</si>
  <si>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</si>
  <si>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</si>
  <si>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</si>
  <si>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</si>
  <si>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</si>
  <si>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</si>
  <si>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</si>
  <si>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</si>
  <si>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</si>
  <si>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</si>
  <si>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</si>
  <si>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</si>
  <si>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</si>
  <si>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</si>
  <si>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</si>
  <si>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</si>
  <si>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</si>
  <si>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</si>
  <si>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</si>
  <si>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</si>
  <si>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</si>
  <si>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</si>
  <si>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</si>
  <si>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</si>
  <si>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</si>
  <si>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</si>
  <si>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北海道大空町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</si>
  <si>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</si>
  <si>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</si>
  <si>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</si>
  <si>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</si>
  <si>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</si>
  <si>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</si>
  <si>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</si>
  <si>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</si>
  <si>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</si>
  <si>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</si>
  <si>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</si>
  <si>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</si>
  <si>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</si>
  <si>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</si>
  <si>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</si>
  <si>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</si>
  <si>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</si>
  <si>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</si>
  <si>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</si>
  <si>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</si>
  <si>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</si>
  <si>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</si>
  <si>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</si>
  <si>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</si>
  <si>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</si>
  <si>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</si>
  <si>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</si>
  <si>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</si>
  <si>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</si>
  <si>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</si>
  <si>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</si>
  <si>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</si>
  <si>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</si>
  <si>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</si>
  <si>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</si>
  <si>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介護保険事業勘定特別会計</t>
    <phoneticPr fontId="5"/>
  </si>
  <si>
    <t>後期高齢者医療特別会計</t>
    <phoneticPr fontId="5"/>
  </si>
  <si>
    <t>介護サービス事業勘定特別会計</t>
    <phoneticPr fontId="5"/>
  </si>
  <si>
    <t>簡易水道事業特別会計</t>
    <phoneticPr fontId="5"/>
  </si>
  <si>
    <t>法非適用企業</t>
    <phoneticPr fontId="5"/>
  </si>
  <si>
    <t>下水道事業特別会計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</si>
  <si>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</si>
  <si>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</si>
  <si>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</si>
  <si>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</si>
  <si>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</si>
  <si>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</si>
  <si>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</si>
  <si>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</si>
  <si>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</si>
  <si>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</si>
  <si>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</si>
  <si>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</si>
  <si>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</si>
  <si>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</si>
  <si>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</si>
  <si>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</si>
  <si>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</si>
  <si>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</si>
  <si>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</si>
  <si>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</si>
  <si>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</si>
  <si>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</si>
  <si>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</si>
  <si>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</si>
  <si>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</si>
  <si>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</si>
  <si>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</si>
  <si>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</si>
  <si>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</si>
  <si>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</si>
  <si>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</si>
  <si>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</si>
  <si>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</si>
  <si>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</si>
  <si>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</si>
  <si>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</si>
  <si>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</si>
  <si>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</si>
  <si>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</si>
  <si>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</si>
  <si>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</si>
  <si>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</si>
  <si>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</si>
  <si>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</si>
  <si>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</si>
  <si>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</si>
  <si>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</si>
  <si>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</si>
  <si>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</si>
  <si>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</si>
  <si>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</si>
  <si>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</si>
  <si>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</si>
  <si>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</si>
  <si>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</si>
  <si>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</si>
  <si>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</si>
  <si>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</si>
  <si>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</si>
  <si>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</si>
  <si>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</si>
  <si>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</si>
  <si>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</si>
  <si>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</si>
  <si>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</si>
  <si>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</si>
  <si>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</si>
  <si>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</si>
  <si>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</si>
  <si>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</si>
  <si>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</si>
  <si>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</si>
  <si>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</si>
  <si>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</si>
  <si>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</si>
  <si>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</si>
  <si>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</si>
  <si>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</si>
  <si>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</si>
  <si>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</si>
  <si>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</si>
  <si>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</si>
  <si>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</si>
  <si>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</si>
  <si>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</si>
  <si>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</si>
  <si>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</si>
  <si>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</si>
  <si>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</si>
  <si>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</si>
  <si>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</si>
  <si>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</si>
  <si>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</si>
  <si>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</si>
  <si>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</si>
  <si>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</si>
  <si>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</si>
  <si>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</si>
  <si>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</si>
  <si>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</si>
  <si>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</si>
  <si>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</si>
  <si>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</si>
  <si>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</si>
  <si>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</si>
  <si>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</si>
  <si>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</si>
  <si>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</si>
  <si>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</si>
  <si>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</si>
  <si>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</si>
  <si>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</si>
  <si>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</si>
  <si>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</si>
  <si>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</si>
  <si>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</si>
  <si>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</si>
  <si>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</si>
  <si>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</si>
  <si>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</si>
  <si>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</si>
  <si>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</si>
  <si>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</si>
  <si>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</si>
  <si>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</si>
  <si>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</si>
  <si>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</si>
  <si>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</si>
  <si>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</si>
  <si>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</si>
  <si>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</si>
  <si>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</si>
  <si>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</si>
  <si>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</si>
  <si>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</si>
  <si>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</si>
  <si>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</si>
  <si>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</si>
  <si>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</si>
  <si>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</si>
  <si>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</si>
  <si>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</si>
  <si>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</si>
  <si>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0.38</t>
  </si>
  <si>
    <t>▲ 0.56</t>
  </si>
  <si>
    <t>▲ 1.40</t>
  </si>
  <si>
    <t>一般会計</t>
  </si>
  <si>
    <t>介護保険事業勘定特別会計</t>
  </si>
  <si>
    <t>国民健康保険事業特別会計</t>
  </si>
  <si>
    <t>簡易水道事業特別会計</t>
  </si>
  <si>
    <t>下水道事業特別会計</t>
  </si>
  <si>
    <t>個別排水処理事業特別会計</t>
  </si>
  <si>
    <t>介護サービス事業勘定特別会計</t>
  </si>
  <si>
    <t>▲ 0.00</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</si>
  <si>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</si>
  <si>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</si>
  <si>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</si>
  <si>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</si>
  <si>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</si>
  <si>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</si>
  <si>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</si>
  <si>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</si>
  <si>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</si>
  <si>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</si>
  <si>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網走地区消防組合</t>
    <rPh sb="0" eb="4">
      <t>アバシリチク</t>
    </rPh>
    <rPh sb="4" eb="8">
      <t>ショウボウクミアイ</t>
    </rPh>
    <phoneticPr fontId="2"/>
  </si>
  <si>
    <t>網走地方教育研修センター組合</t>
    <rPh sb="0" eb="2">
      <t>アバシリ</t>
    </rPh>
    <rPh sb="2" eb="4">
      <t>チホウ</t>
    </rPh>
    <rPh sb="4" eb="6">
      <t>キョウイク</t>
    </rPh>
    <rPh sb="6" eb="8">
      <t>ケンシュウ</t>
    </rPh>
    <rPh sb="12" eb="14">
      <t>クミアイ</t>
    </rPh>
    <phoneticPr fontId="2"/>
  </si>
  <si>
    <t>めまんべつ産業開発公社</t>
    <rPh sb="5" eb="7">
      <t>サンギョウ</t>
    </rPh>
    <rPh sb="7" eb="9">
      <t>カイハツ</t>
    </rPh>
    <rPh sb="9" eb="11">
      <t>コウシャ</t>
    </rPh>
    <phoneticPr fontId="2"/>
  </si>
  <si>
    <t>東藻琴芝桜公園管理公社</t>
    <rPh sb="0" eb="3">
      <t>ヒガシモコト</t>
    </rPh>
    <rPh sb="3" eb="7">
      <t>シバザクラコウエン</t>
    </rPh>
    <rPh sb="7" eb="9">
      <t>カンリ</t>
    </rPh>
    <rPh sb="9" eb="11">
      <t>コウシャ</t>
    </rPh>
    <phoneticPr fontId="2"/>
  </si>
  <si>
    <t>女満別空港活性化基金</t>
    <rPh sb="0" eb="8">
      <t>メマンベツクウコウカッセイカ</t>
    </rPh>
    <rPh sb="8" eb="10">
      <t>キキン</t>
    </rPh>
    <phoneticPr fontId="5"/>
  </si>
  <si>
    <t>公共施設等整備基金</t>
    <rPh sb="0" eb="2">
      <t>コウキョウ</t>
    </rPh>
    <rPh sb="2" eb="4">
      <t>シセツ</t>
    </rPh>
    <rPh sb="4" eb="5">
      <t>トウ</t>
    </rPh>
    <rPh sb="5" eb="7">
      <t>セイビ</t>
    </rPh>
    <rPh sb="7" eb="9">
      <t>キキン</t>
    </rPh>
    <phoneticPr fontId="2"/>
  </si>
  <si>
    <t>地域振興基金</t>
    <rPh sb="0" eb="2">
      <t>チイキ</t>
    </rPh>
    <rPh sb="2" eb="4">
      <t>シンコウ</t>
    </rPh>
    <rPh sb="4" eb="6">
      <t>キキン</t>
    </rPh>
    <phoneticPr fontId="2"/>
  </si>
  <si>
    <t>学校教育施設建設基金</t>
    <rPh sb="0" eb="2">
      <t>ガッコウ</t>
    </rPh>
    <rPh sb="2" eb="4">
      <t>キョウイク</t>
    </rPh>
    <rPh sb="4" eb="6">
      <t>シセツ</t>
    </rPh>
    <rPh sb="6" eb="8">
      <t>ケンセツ</t>
    </rPh>
    <rPh sb="8" eb="10">
      <t>キキン</t>
    </rPh>
    <phoneticPr fontId="2"/>
  </si>
  <si>
    <t>地域福祉・医療基金</t>
    <rPh sb="0" eb="2">
      <t>チイキ</t>
    </rPh>
    <rPh sb="2" eb="4">
      <t>フクシ</t>
    </rPh>
    <rPh sb="5" eb="9">
      <t>イリョウキキン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</si>
  <si>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</si>
  <si>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</si>
  <si>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</si>
  <si>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</si>
  <si>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</si>
  <si>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</si>
  <si>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</si>
  <si>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</si>
  <si>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</si>
  <si>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</si>
  <si>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が類似団体の平均値より高めの数値になっているのは、積極的に投資を進めているためである。しかし、将来負担比率が０％となっているのは、交付税措置の高い地方債を活用しているためであり、後世への負担を増加させないよう努めている。</t>
    <phoneticPr fontId="5"/>
  </si>
  <si>
    <t>　有形固定資産減価償却率は、積極的な投資を進めていることから類似団体に比べると低い数値となっているが、将来負担比率は０％を維持している。今後も中長期的に財政推計を行い、後生への負担を増加させないよう新規地方債発行の抑制や経常経費の抑制に努め、財政の健全化に努める。</t>
    <rPh sb="1" eb="3">
      <t>ユウケイ</t>
    </rPh>
    <rPh sb="3" eb="5">
      <t>コテイ</t>
    </rPh>
    <rPh sb="5" eb="7">
      <t>シサン</t>
    </rPh>
    <rPh sb="7" eb="11">
      <t>ゲンカショウキャク</t>
    </rPh>
    <rPh sb="14" eb="17">
      <t>セッキョクテキ</t>
    </rPh>
    <rPh sb="18" eb="20">
      <t>トウシ</t>
    </rPh>
    <rPh sb="21" eb="22">
      <t>スス</t>
    </rPh>
    <rPh sb="35" eb="36">
      <t>クラ</t>
    </rPh>
    <rPh sb="39" eb="40">
      <t>ヒク</t>
    </rPh>
    <rPh sb="41" eb="43">
      <t>スウチ</t>
    </rPh>
    <rPh sb="51" eb="55">
      <t>ショウライフタン</t>
    </rPh>
    <rPh sb="55" eb="57">
      <t>ヒリツ</t>
    </rPh>
    <rPh sb="61" eb="6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</si>
</sst>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8152292-7091-4AD0-855D-4BF49AA99D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665-45D9-AC57-E0AD14BF57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219967</c:v>
                </c:pt>
                <c:pt idx="1">
                  <c:v>336467</c:v>
                </c:pt>
                <c:pt idx="2">
                  <c:v>1293594</c:v>
                </c:pt>
                <c:pt idx="3">
                  <c:v>210624</c:v>
                </c:pt>
                <c:pt idx="4">
                  <c:v>261800</c:v>
                </c:pt>
              </c:numCache>
            </c:numRef>
          </c:val>
          <c:smooth val="0"/>
          <c:extLst>
            <c:ext xmlns:c16="http://schemas.microsoft.com/office/drawing/2014/chart" uri="{C3380CC4-5D6E-409C-BE32-E72D297353CC}">
              <c16:uniqueId val="{00000001-6665-45D9-AC57-E0AD14BF57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2.4700000000000002</c:v>
                </c:pt>
                <c:pt idx="1">
                  <c:v>2.2599999999999998</c:v>
                </c:pt>
                <c:pt idx="2">
                  <c:v>1.72</c:v>
                </c:pt>
                <c:pt idx="3">
                  <c:v>2.5299999999999998</c:v>
                </c:pt>
                <c:pt idx="4">
                  <c:v>3.62</c:v>
                </c:pt>
              </c:numCache>
            </c:numRef>
          </c:val>
          <c:extLst>
            <c:ext xmlns:c16="http://schemas.microsoft.com/office/drawing/2014/chart" uri="{C3380CC4-5D6E-409C-BE32-E72D297353CC}">
              <c16:uniqueId val="{00000000-83B5-4A8C-9A85-CE11DED714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26.17</c:v>
                </c:pt>
                <c:pt idx="1">
                  <c:v>27.39</c:v>
                </c:pt>
                <c:pt idx="2">
                  <c:v>28.31</c:v>
                </c:pt>
                <c:pt idx="3">
                  <c:v>27.18</c:v>
                </c:pt>
                <c:pt idx="4">
                  <c:v>27.38</c:v>
                </c:pt>
              </c:numCache>
            </c:numRef>
          </c:val>
          <c:extLst>
            <c:ext xmlns:c16="http://schemas.microsoft.com/office/drawing/2014/chart" uri="{C3380CC4-5D6E-409C-BE32-E72D297353CC}">
              <c16:uniqueId val="{00000001-83B5-4A8C-9A85-CE11DED714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0.28999999999999998</c:v>
                </c:pt>
                <c:pt idx="1">
                  <c:v>-0.38</c:v>
                </c:pt>
                <c:pt idx="2">
                  <c:v>-0.56000000000000005</c:v>
                </c:pt>
                <c:pt idx="3">
                  <c:v>-1.4</c:v>
                </c:pt>
                <c:pt idx="4">
                  <c:v>1.0900000000000001</c:v>
                </c:pt>
              </c:numCache>
            </c:numRef>
          </c:val>
          <c:smooth val="0"/>
          <c:extLst>
            <c:ext xmlns:c16="http://schemas.microsoft.com/office/drawing/2014/chart" uri="{C3380CC4-5D6E-409C-BE32-E72D297353CC}">
              <c16:uniqueId val="{00000002-83B5-4A8C-9A85-CE11DED714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E8-419D-96E4-60463557E0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E8-419D-96E4-60463557E05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E8-419D-96E4-60463557E051}"/>
            </c:ext>
          </c:extLst>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3E8-419D-96E4-60463557E051}"/>
            </c:ext>
          </c:extLst>
        </c:ser>
        <c:ser>
          <c:idx val="4"/>
          <c:order val="4"/>
          <c:tx>
            <c:strRef>
              <c:f>データシート!$A$31</c:f>
              <c:strCache>
                <c:ptCount val="1"/>
                <c:pt idx="0">
                  <c:v>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53E8-419D-96E4-60463557E05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0.12</c:v>
                </c:pt>
                <c:pt idx="4">
                  <c:v>#N/A</c:v>
                </c:pt>
                <c:pt idx="5">
                  <c:v>0.15</c:v>
                </c:pt>
                <c:pt idx="6">
                  <c:v>#N/A</c:v>
                </c:pt>
                <c:pt idx="7">
                  <c:v>0.05</c:v>
                </c:pt>
                <c:pt idx="8">
                  <c:v>#N/A</c:v>
                </c:pt>
                <c:pt idx="9">
                  <c:v>0.03</c:v>
                </c:pt>
              </c:numCache>
            </c:numRef>
          </c:val>
          <c:extLst>
            <c:ext xmlns:c16="http://schemas.microsoft.com/office/drawing/2014/chart" uri="{C3380CC4-5D6E-409C-BE32-E72D297353CC}">
              <c16:uniqueId val="{00000005-53E8-419D-96E4-60463557E05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c:v>
                </c:pt>
                <c:pt idx="4">
                  <c:v>#N/A</c:v>
                </c:pt>
                <c:pt idx="5">
                  <c:v>0.11</c:v>
                </c:pt>
                <c:pt idx="6">
                  <c:v>#N/A</c:v>
                </c:pt>
                <c:pt idx="7">
                  <c:v>0.09</c:v>
                </c:pt>
                <c:pt idx="8">
                  <c:v>#N/A</c:v>
                </c:pt>
                <c:pt idx="9">
                  <c:v>0.08</c:v>
                </c:pt>
              </c:numCache>
            </c:numRef>
          </c:val>
          <c:extLst>
            <c:ext xmlns:c16="http://schemas.microsoft.com/office/drawing/2014/chart" uri="{C3380CC4-5D6E-409C-BE32-E72D297353CC}">
              <c16:uniqueId val="{00000006-53E8-419D-96E4-60463557E05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0.89</c:v>
                </c:pt>
                <c:pt idx="4">
                  <c:v>#N/A</c:v>
                </c:pt>
                <c:pt idx="5">
                  <c:v>0.66</c:v>
                </c:pt>
                <c:pt idx="6">
                  <c:v>#N/A</c:v>
                </c:pt>
                <c:pt idx="7">
                  <c:v>0.32</c:v>
                </c:pt>
                <c:pt idx="8">
                  <c:v>#N/A</c:v>
                </c:pt>
                <c:pt idx="9">
                  <c:v>0.31</c:v>
                </c:pt>
              </c:numCache>
            </c:numRef>
          </c:val>
          <c:extLst>
            <c:ext xmlns:c16="http://schemas.microsoft.com/office/drawing/2014/chart" uri="{C3380CC4-5D6E-409C-BE32-E72D297353CC}">
              <c16:uniqueId val="{00000007-53E8-419D-96E4-60463557E051}"/>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0.34</c:v>
                </c:pt>
                <c:pt idx="2">
                  <c:v>#N/A</c:v>
                </c:pt>
                <c:pt idx="3">
                  <c:v>0.56000000000000005</c:v>
                </c:pt>
                <c:pt idx="4">
                  <c:v>#N/A</c:v>
                </c:pt>
                <c:pt idx="5">
                  <c:v>0.66</c:v>
                </c:pt>
                <c:pt idx="6">
                  <c:v>#N/A</c:v>
                </c:pt>
                <c:pt idx="7">
                  <c:v>0.53</c:v>
                </c:pt>
                <c:pt idx="8">
                  <c:v>#N/A</c:v>
                </c:pt>
                <c:pt idx="9">
                  <c:v>0.62</c:v>
                </c:pt>
              </c:numCache>
            </c:numRef>
          </c:val>
          <c:extLst>
            <c:ext xmlns:c16="http://schemas.microsoft.com/office/drawing/2014/chart" uri="{C3380CC4-5D6E-409C-BE32-E72D297353CC}">
              <c16:uniqueId val="{00000008-53E8-419D-96E4-60463557E0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2.46</c:v>
                </c:pt>
                <c:pt idx="2">
                  <c:v>#N/A</c:v>
                </c:pt>
                <c:pt idx="3">
                  <c:v>2.25</c:v>
                </c:pt>
                <c:pt idx="4">
                  <c:v>#N/A</c:v>
                </c:pt>
                <c:pt idx="5">
                  <c:v>1.71</c:v>
                </c:pt>
                <c:pt idx="6">
                  <c:v>#N/A</c:v>
                </c:pt>
                <c:pt idx="7">
                  <c:v>2.5299999999999998</c:v>
                </c:pt>
                <c:pt idx="8">
                  <c:v>#N/A</c:v>
                </c:pt>
                <c:pt idx="9">
                  <c:v>3.62</c:v>
                </c:pt>
              </c:numCache>
            </c:numRef>
          </c:val>
          <c:extLst>
            <c:ext xmlns:c16="http://schemas.microsoft.com/office/drawing/2014/chart" uri="{C3380CC4-5D6E-409C-BE32-E72D297353CC}">
              <c16:uniqueId val="{00000009-53E8-419D-96E4-60463557E0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1157</c:v>
                </c:pt>
                <c:pt idx="5">
                  <c:v>1130</c:v>
                </c:pt>
                <c:pt idx="8">
                  <c:v>1133</c:v>
                </c:pt>
                <c:pt idx="11">
                  <c:v>1088</c:v>
                </c:pt>
                <c:pt idx="14">
                  <c:v>1134</c:v>
                </c:pt>
              </c:numCache>
            </c:numRef>
          </c:val>
          <c:extLst>
            <c:ext xmlns:c16="http://schemas.microsoft.com/office/drawing/2014/chart" uri="{C3380CC4-5D6E-409C-BE32-E72D297353CC}">
              <c16:uniqueId val="{00000000-71DF-48FE-9C4E-18B9BB5EA5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5</c:v>
                </c:pt>
                <c:pt idx="9">
                  <c:v>0</c:v>
                </c:pt>
                <c:pt idx="12">
                  <c:v>1</c:v>
                </c:pt>
              </c:numCache>
            </c:numRef>
          </c:val>
          <c:extLst>
            <c:ext xmlns:c16="http://schemas.microsoft.com/office/drawing/2014/chart" uri="{C3380CC4-5D6E-409C-BE32-E72D297353CC}">
              <c16:uniqueId val="{00000001-71DF-48FE-9C4E-18B9BB5EA5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41</c:v>
                </c:pt>
                <c:pt idx="6">
                  <c:v>20</c:v>
                </c:pt>
                <c:pt idx="9">
                  <c:v>19</c:v>
                </c:pt>
                <c:pt idx="12">
                  <c:v>18</c:v>
                </c:pt>
              </c:numCache>
            </c:numRef>
          </c:val>
          <c:extLst>
            <c:ext xmlns:c16="http://schemas.microsoft.com/office/drawing/2014/chart" uri="{C3380CC4-5D6E-409C-BE32-E72D297353CC}">
              <c16:uniqueId val="{00000002-71DF-48FE-9C4E-18B9BB5EA5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24</c:v>
                </c:pt>
                <c:pt idx="9">
                  <c:v>24</c:v>
                </c:pt>
                <c:pt idx="12">
                  <c:v>24</c:v>
                </c:pt>
              </c:numCache>
            </c:numRef>
          </c:val>
          <c:extLst>
            <c:ext xmlns:c16="http://schemas.microsoft.com/office/drawing/2014/chart" uri="{C3380CC4-5D6E-409C-BE32-E72D297353CC}">
              <c16:uniqueId val="{00000003-71DF-48FE-9C4E-18B9BB5EA5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245</c:v>
                </c:pt>
                <c:pt idx="3">
                  <c:v>236</c:v>
                </c:pt>
                <c:pt idx="6">
                  <c:v>217</c:v>
                </c:pt>
                <c:pt idx="9">
                  <c:v>208</c:v>
                </c:pt>
                <c:pt idx="12">
                  <c:v>174</c:v>
                </c:pt>
              </c:numCache>
            </c:numRef>
          </c:val>
          <c:extLst>
            <c:ext xmlns:c16="http://schemas.microsoft.com/office/drawing/2014/chart" uri="{C3380CC4-5D6E-409C-BE32-E72D297353CC}">
              <c16:uniqueId val="{00000004-71DF-48FE-9C4E-18B9BB5EA5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DF-48FE-9C4E-18B9BB5EA5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DF-48FE-9C4E-18B9BB5EA5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1335</c:v>
                </c:pt>
                <c:pt idx="3">
                  <c:v>1283</c:v>
                </c:pt>
                <c:pt idx="6">
                  <c:v>1273</c:v>
                </c:pt>
                <c:pt idx="9">
                  <c:v>1279</c:v>
                </c:pt>
                <c:pt idx="12">
                  <c:v>1279</c:v>
                </c:pt>
              </c:numCache>
            </c:numRef>
          </c:val>
          <c:extLst>
            <c:ext xmlns:c16="http://schemas.microsoft.com/office/drawing/2014/chart" uri="{C3380CC4-5D6E-409C-BE32-E72D297353CC}">
              <c16:uniqueId val="{00000007-71DF-48FE-9C4E-18B9BB5EA5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452</c:v>
                </c:pt>
                <c:pt idx="2">
                  <c:v>#N/A</c:v>
                </c:pt>
                <c:pt idx="3">
                  <c:v>#N/A</c:v>
                </c:pt>
                <c:pt idx="4">
                  <c:v>435</c:v>
                </c:pt>
                <c:pt idx="5">
                  <c:v>#N/A</c:v>
                </c:pt>
                <c:pt idx="6">
                  <c:v>#N/A</c:v>
                </c:pt>
                <c:pt idx="7">
                  <c:v>406</c:v>
                </c:pt>
                <c:pt idx="8">
                  <c:v>#N/A</c:v>
                </c:pt>
                <c:pt idx="9">
                  <c:v>#N/A</c:v>
                </c:pt>
                <c:pt idx="10">
                  <c:v>442</c:v>
                </c:pt>
                <c:pt idx="11">
                  <c:v>#N/A</c:v>
                </c:pt>
                <c:pt idx="12">
                  <c:v>#N/A</c:v>
                </c:pt>
                <c:pt idx="13">
                  <c:v>362</c:v>
                </c:pt>
                <c:pt idx="14">
                  <c:v>#N/A</c:v>
                </c:pt>
              </c:numCache>
            </c:numRef>
          </c:val>
          <c:smooth val="0"/>
          <c:extLst>
            <c:ext xmlns:c16="http://schemas.microsoft.com/office/drawing/2014/chart" uri="{C3380CC4-5D6E-409C-BE32-E72D297353CC}">
              <c16:uniqueId val="{00000008-71DF-48FE-9C4E-18B9BB5EA5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9333</c:v>
                </c:pt>
                <c:pt idx="5">
                  <c:v>11300</c:v>
                </c:pt>
                <c:pt idx="8">
                  <c:v>11724</c:v>
                </c:pt>
                <c:pt idx="11">
                  <c:v>11431</c:v>
                </c:pt>
                <c:pt idx="14">
                  <c:v>11172</c:v>
                </c:pt>
              </c:numCache>
            </c:numRef>
          </c:val>
          <c:extLst>
            <c:ext xmlns:c16="http://schemas.microsoft.com/office/drawing/2014/chart" uri="{C3380CC4-5D6E-409C-BE32-E72D297353CC}">
              <c16:uniqueId val="{00000000-EAA5-440C-8B03-60AC1DD93E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859</c:v>
                </c:pt>
                <c:pt idx="5">
                  <c:v>790</c:v>
                </c:pt>
                <c:pt idx="8">
                  <c:v>2536</c:v>
                </c:pt>
                <c:pt idx="11">
                  <c:v>2414</c:v>
                </c:pt>
                <c:pt idx="14">
                  <c:v>2354</c:v>
                </c:pt>
              </c:numCache>
            </c:numRef>
          </c:val>
          <c:extLst>
            <c:ext xmlns:c16="http://schemas.microsoft.com/office/drawing/2014/chart" uri="{C3380CC4-5D6E-409C-BE32-E72D297353CC}">
              <c16:uniqueId val="{00000001-EAA5-440C-8B03-60AC1DD93E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4217</c:v>
                </c:pt>
                <c:pt idx="5">
                  <c:v>4310</c:v>
                </c:pt>
                <c:pt idx="8">
                  <c:v>4391</c:v>
                </c:pt>
                <c:pt idx="11">
                  <c:v>4262</c:v>
                </c:pt>
                <c:pt idx="14">
                  <c:v>4127</c:v>
                </c:pt>
              </c:numCache>
            </c:numRef>
          </c:val>
          <c:extLst>
            <c:ext xmlns:c16="http://schemas.microsoft.com/office/drawing/2014/chart" uri="{C3380CC4-5D6E-409C-BE32-E72D297353CC}">
              <c16:uniqueId val="{00000002-EAA5-440C-8B03-60AC1DD93E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A5-440C-8B03-60AC1DD93E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A5-440C-8B03-60AC1DD93E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A5-440C-8B03-60AC1DD93E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1158</c:v>
                </c:pt>
                <c:pt idx="3">
                  <c:v>1160</c:v>
                </c:pt>
                <c:pt idx="6">
                  <c:v>1146</c:v>
                </c:pt>
                <c:pt idx="9">
                  <c:v>1111</c:v>
                </c:pt>
                <c:pt idx="12">
                  <c:v>1033</c:v>
                </c:pt>
              </c:numCache>
            </c:numRef>
          </c:val>
          <c:extLst>
            <c:ext xmlns:c16="http://schemas.microsoft.com/office/drawing/2014/chart" uri="{C3380CC4-5D6E-409C-BE32-E72D297353CC}">
              <c16:uniqueId val="{00000006-EAA5-440C-8B03-60AC1DD93E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365</c:v>
                </c:pt>
                <c:pt idx="3">
                  <c:v>364</c:v>
                </c:pt>
                <c:pt idx="6">
                  <c:v>344</c:v>
                </c:pt>
                <c:pt idx="9">
                  <c:v>324</c:v>
                </c:pt>
                <c:pt idx="12">
                  <c:v>303</c:v>
                </c:pt>
              </c:numCache>
            </c:numRef>
          </c:val>
          <c:extLst>
            <c:ext xmlns:c16="http://schemas.microsoft.com/office/drawing/2014/chart" uri="{C3380CC4-5D6E-409C-BE32-E72D297353CC}">
              <c16:uniqueId val="{00000007-EAA5-440C-8B03-60AC1DD93E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1123</c:v>
                </c:pt>
                <c:pt idx="3">
                  <c:v>1056</c:v>
                </c:pt>
                <c:pt idx="6">
                  <c:v>1049</c:v>
                </c:pt>
                <c:pt idx="9">
                  <c:v>995</c:v>
                </c:pt>
                <c:pt idx="12">
                  <c:v>871</c:v>
                </c:pt>
              </c:numCache>
            </c:numRef>
          </c:val>
          <c:extLst>
            <c:ext xmlns:c16="http://schemas.microsoft.com/office/drawing/2014/chart" uri="{C3380CC4-5D6E-409C-BE32-E72D297353CC}">
              <c16:uniqueId val="{00000008-EAA5-440C-8B03-60AC1DD93E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104</c:v>
                </c:pt>
                <c:pt idx="3">
                  <c:v>87</c:v>
                </c:pt>
                <c:pt idx="6">
                  <c:v>72</c:v>
                </c:pt>
                <c:pt idx="9">
                  <c:v>57</c:v>
                </c:pt>
                <c:pt idx="12">
                  <c:v>40</c:v>
                </c:pt>
              </c:numCache>
            </c:numRef>
          </c:val>
          <c:extLst>
            <c:ext xmlns:c16="http://schemas.microsoft.com/office/drawing/2014/chart" uri="{C3380CC4-5D6E-409C-BE32-E72D297353CC}">
              <c16:uniqueId val="{00000009-EAA5-440C-8B03-60AC1DD93E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10989</c:v>
                </c:pt>
                <c:pt idx="3">
                  <c:v>11351</c:v>
                </c:pt>
                <c:pt idx="6">
                  <c:v>15419</c:v>
                </c:pt>
                <c:pt idx="9">
                  <c:v>15154</c:v>
                </c:pt>
                <c:pt idx="12">
                  <c:v>15158</c:v>
                </c:pt>
              </c:numCache>
            </c:numRef>
          </c:val>
          <c:extLst>
            <c:ext xmlns:c16="http://schemas.microsoft.com/office/drawing/2014/chart" uri="{C3380CC4-5D6E-409C-BE32-E72D297353CC}">
              <c16:uniqueId val="{0000000A-EAA5-440C-8B03-60AC1DD93E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A5-440C-8B03-60AC1DD93E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1418</c:v>
                </c:pt>
                <c:pt idx="1">
                  <c:v>1314</c:v>
                </c:pt>
                <c:pt idx="2">
                  <c:v>1314</c:v>
                </c:pt>
              </c:numCache>
            </c:numRef>
          </c:val>
          <c:extLst>
            <c:ext xmlns:c16="http://schemas.microsoft.com/office/drawing/2014/chart" uri="{C3380CC4-5D6E-409C-BE32-E72D297353CC}">
              <c16:uniqueId val="{00000000-7615-4756-A315-FFB8DB90E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343</c:v>
                </c:pt>
                <c:pt idx="1">
                  <c:v>345</c:v>
                </c:pt>
                <c:pt idx="2">
                  <c:v>356</c:v>
                </c:pt>
              </c:numCache>
            </c:numRef>
          </c:val>
          <c:extLst>
            <c:ext xmlns:c16="http://schemas.microsoft.com/office/drawing/2014/chart" uri="{C3380CC4-5D6E-409C-BE32-E72D297353CC}">
              <c16:uniqueId val="{00000001-7615-4756-A315-FFB8DB90E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3797</c:v>
                </c:pt>
                <c:pt idx="1">
                  <c:v>3687</c:v>
                </c:pt>
                <c:pt idx="2">
                  <c:v>3436</c:v>
                </c:pt>
              </c:numCache>
            </c:numRef>
          </c:val>
          <c:extLst>
            <c:ext xmlns:c16="http://schemas.microsoft.com/office/drawing/2014/chart" uri="{C3380CC4-5D6E-409C-BE32-E72D297353CC}">
              <c16:uniqueId val="{00000002-7615-4756-A315-FFB8DB90E7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{ADBADE86-B34B-4F68-BB63-99AB1857C08D}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43-4455-ACE6-F9AF1C90C6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{DC4D663E-7B4B-4A1E-9154-C60C6C1AAE8B}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43-4455-ACE6-F9AF1C90C6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{485EDFB2-D180-4A2D-8B08-6054D5D2A5A1}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43-4455-ACE6-F9AF1C90C6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{E9D1CBC9-C1C5-4C4F-A4BD-3F491D02C18B}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43-4455-ACE6-F9AF1C90C6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{620E3E41-BF25-49A6-9100-566AD35705BA}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43-4455-ACE6-F9AF1C90C6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{A8858E82-4C58-4B48-86DF-003F03FD4CB8}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43-4455-ACE6-F9AF1C90C6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{5D16B032-2EAC-48C1-BAE6-256A2CE93460}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43-4455-ACE6-F9AF1C90C6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{B6E15B40-6530-4A44-952D-DB54F7D8EA13}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43-4455-ACE6-F9AF1C90C6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{E9DEEEB8-DE2C-40A7-B7A4-A03BEA6B5A16}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43-4455-ACE6-F9AF1C90C6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51</c:v>
                </c:pt>
                <c:pt idx="16">
                  <c:v>44.9</c:v>
                </c:pt>
                <c:pt idx="24">
                  <c:v>46.4</c:v>
                </c:pt>
                <c:pt idx="32">
                  <c:v>48.1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43-4455-ACE6-F9AF1C90C6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{E0F5C804-107B-41AE-8140-9F99A71AC1F1}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43-4455-ACE6-F9AF1C90C6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{8560B3C5-4FA7-4477-A5C4-36552284FD7B}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43-4455-ACE6-F9AF1C90C6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{606510B4-0F06-465A-B611-C957DAAA0EB1}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43-4455-ACE6-F9AF1C90C6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{A71D56D3-9962-4D23-8A4A-46FA80967664}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43-4455-ACE6-F9AF1C90C6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{8EC8F0E5-1C5A-46F1-BF72-529A3A247201}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43-4455-ACE6-F9AF1C90C6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{B8F79791-C410-4D09-ABB1-2356A1B8EB53}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43-4455-ACE6-F9AF1C90C6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{06D8F87F-D934-4C04-A2CA-68FA29973EB1}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43-4455-ACE6-F9AF1C90C6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{11F02BE0-6312-4594-BF8E-C2E94268A8DB}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43-4455-ACE6-F9AF1C90C6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{7C908308-9D92-4825-9C95-A7BB840DD07B}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43-4455-ACE6-F9AF1C90C6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43-4455-ACE6-F9AF1C90C61A}"/>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{AF4E9CFA-7B16-4EF6-8D65-3F857D80C907}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E3-4862-8DF5-65926AB075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{E2A765C5-5C81-433A-821E-CDB923B6AA16}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E3-4862-8DF5-65926AB075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{7469F620-12FE-4738-B915-28D37561841E}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E3-4862-8DF5-65926AB075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{68A2A6A3-5513-4C93-B136-2329F9C974EF}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E3-4862-8DF5-65926AB075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{D424BCC6-0230-4125-BB87-33583583C082}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E3-4862-8DF5-65926AB0755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{156A7BD5-845C-47A7-A194-D66E020BAE8C}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E3-4862-8DF5-65926AB0755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{B6D4029D-93D9-4FB6-97EA-8D880979F825}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E3-4862-8DF5-65926AB0755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{DFE28306-4B29-4CC6-ABED-DC453D9F7B1A}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E3-4862-8DF5-65926AB0755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{B1DADCF8-0D34-4A97-B654-10E617D6B5A5}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E3-4862-8DF5-65926AB075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10.6</c:v>
                </c:pt>
                <c:pt idx="16">
                  <c:v>10.3</c:v>
                </c:pt>
                <c:pt idx="24">
                  <c:v>10.7</c:v>
                </c:pt>
                <c:pt idx="32">
                  <c:v>10.4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E3-4862-8DF5-65926AB075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{82467748-5907-497D-A030-FEDE38B71288}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E3-4862-8DF5-65926AB075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{6355265E-775A-418F-B23C-AA8FE0DB211E}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E3-4862-8DF5-65926AB075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{BA00754A-8310-45C2-BDDF-902919F5B4F6}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E3-4862-8DF5-65926AB075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{E4ADA036-CA52-4DFB-A4EE-4C5D651CF51F}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E3-4862-8DF5-65926AB075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{63F676A4-A168-43CA-9F10-0EF5B828FE75}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E3-4862-8DF5-65926AB07556}"/>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{D834A801-B4D8-498A-923B-943DA5BC520F}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E3-4862-8DF5-65926AB07556}"/>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{0E5103A8-D4FA-4ABE-B9FB-6B3CC5E5F6BE}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E3-4862-8DF5-65926AB07556}"/>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{5FC7CF3B-20C3-407A-B56A-43393CCA585E}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E3-4862-8DF5-65926AB07556}"/>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{E36951CE-DBC1-4C1B-9B7C-351C4FD81376}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E3-4862-8DF5-65926AB075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BE3-4862-8DF5-65926AB07556}"/>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全体的な傾向として元利償還金は着実に減少している。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実際の実質公債費比率は分母である標準財政規模が交付税によって大きく左右されるが、実質公債費比率の分子の推移では合併時に比べ大きく減少しており、財政の健全化が図られている。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満期一括償還地方債を借入していないため積立していない。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将来負担の主要素である地方債の現在高について、平成２９年度は大型建設事業があったため前年度より大幅に増加となったが、それに充当可能な特定財源があることから将来負担比率は０となっている。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以降、普通交付税の合併算定替の保障期間に中期的な財政推計のもと、普通建設事業費とのバランスを考慮しながら新規地方債発行の抑制と、基金への積み増しが大きな効果をもたらしており、結果として将来負担率の分子の額は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今後は合併算定替の段階的縮減期間に入っているため、財政規模を抑えつつ一般財源支出の縮減に引き続き努めていかなければならない。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北海道大空町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・基金全体で１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百万円積立したが、公共施設等整備基金で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地域福祉・医療基金で２６７百万円、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東藻琴高校教育振興基金で６百万円、学校教育施設建設基金で３百万円、地域振興基金で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百万円、子ども未来づくり教育基金で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百万円繰入したため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２３９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財政推計で当分の間財源不足を見込んでいることから、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財政調整基金及び特定目的金を取り崩していくため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していく見込み。</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・公共施設等整備基金：公用又は公共用に供する施設等の整備に要する経費及び既設の公共施設等の整備に要する経費</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・地域福祉・医療基金：地域における高齢者等の保健福祉の増進並びに医療の確保及び安定化を図るための経費</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・網走湖環境改善対策基金：網走湖の環境改善と水産振興に要する経費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・東藻琴高校教育振興基金：東藻琴高等学校教育振興に要する経費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・学校教育施設建設基金：学校教育施設の建設に要する経費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・地域振興基金：町民の連携強化又は地域の振興を図るための経費</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・国営美女地区かんがい排水事業基金：国営美女地区かんがい排水事業の実施に要する経費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・子ども未来づくり教育基金：子どもたちが未来に向かって自立・共生し、たくましく生きるための基礎づくりを推進する事業に要する経費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・森林環境譲与税基金：森林施業、人材育成、担い手の確保、木材利用の促進、普及啓発等の森林整備及びその促進に要する経費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・女満別空港活性化基金：女満別空港の利用拡大及び活性化を図り、地域振興に資する事業に要する経費</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・公共施設等整備基金：公共施設等総合管理計画に基づき、老朽化している施設の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修繕等に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百万円繰入したため。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・地域福祉・医療基金：病院建物等を取得するため等に２６７千円繰入したため。</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東藻琴高校教育振興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実習費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千円繰入したため。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・学校教育施設建設基金：認定こども園整備に３百万円繰入したため。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・地域振興基金：総合戦略関連事業に充当するため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百万円繰入したため。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・子ども未来づくり教育基金：幼稚園・保育所・小中学校の管理費に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百万円繰入したため。</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・財政推計で当分の間財源不足を見込んでいることから、公共施設等整備基金、地域振興基金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、子ども未来づくり教育基金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等中長期的に取り崩していく予定。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・国営美女地区かんがい排水事業基金はＲ２年度に全額取り崩し事業に充当する。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利息等で０．７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百万円積立したが、繰入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なかったた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同額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・財政推計で当分の間財源不足を見込んでいることから、財政調整基金を取り崩していくため、減少していく見込み。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・債券運用による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売却益等１１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百万円を積立したことにより増額となった。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・繰上償還等がない限り取り崩す予定はない。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D3EA55-0FDF-4D78-B05E-239538480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A8AA2C-81A3-4AF7-B078-61611B16D9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04A9751-CC33-4C3B-AF31-61BC5CD0CA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A263597-9351-4B45-9CD0-FC02088150A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3191199-F19C-41B0-BA54-6B411626EEE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770807F-D2DF-4C1A-8C48-C12AC46BA78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BEF27F0-6C02-40CC-B08B-10BEC7EF56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A5CFDC0-D2B9-4753-85DF-B36EFA1F484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21487F4-BB60-463F-A73E-1AF5D80A1FE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642E847-4089-4776-929F-4CDC0CE5CD9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A5E5EEB-E842-422B-90E9-C5C6EB5FF8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0DBEA0B-FF3E-4122-A21E-3041D62A5C1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257BD7D-A7AA-402B-8FF8-54B6BE35169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DB8D20D-DCED-4AD5-AF39-04764BBE7E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DF25AF1-4B07-444D-9D19-3D86AFB678B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40DED3B-29A7-4E26-9F6C-D3F9170989E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3C7ACB8-FDF4-43A2-93EF-F003F46F04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A7D43B0-05EA-4B2C-B2EE-F7C6F69629D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1075C51-B8A0-414F-9108-F007662B60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9B221CE-B4C3-4F9D-8176-52F6B6D0787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DCAFE5A-6EBF-4FBE-89D5-4BE79BD5B50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2E1D28B-67A1-4ACF-B061-E02260C44E7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9FDF03F-75B5-4F98-B7BE-6AC671C3067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152A62E-AF93-4778-96CA-43B31E2D5E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4FCC73B-A73A-4FA3-9132-593B3BABAB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14424E0-8816-46DD-BA63-468554EDCA9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AF274ED-6AC3-4494-A506-E5E817314F0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F580034-3879-43DA-859E-62DBF62A7B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912AD8D-6763-4B57-B941-4B059A4E94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2307BA5-147B-4AC0-85D0-97375F4719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C86CE6F-2E73-46FF-9E38-1A5875DE02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C58FB63-4E07-4FCD-AE0B-12F685E5A9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093A1B3-6593-44D5-B9CF-AE39E5ABE4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C67243F-AD6C-4768-8FA3-7295ED434AF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0774D78-C30E-42BF-9A0C-62B9676A1C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C71B79-9988-488D-AF67-373BB7B686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C483CDB-4B8D-4CA7-B34E-6B1B1EEBBA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35CD0BE-A6BF-45EA-95BF-95219F24F60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A302962-2BF1-48CD-B03E-1341A4AA1D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4255CD1-ADAC-406D-881E-A95AE2118E3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D6858A1-3B38-4431-B970-97C2FFDEC67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2AB25C7-19C4-416A-BF9E-3FCECAABBF1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E2E16EB-7584-4C29-B56F-4CD3F9DE729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33D5E20-5B0A-4F94-A04F-C9F66BD95EF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E394FA1-2D82-45B0-AFDB-173BE53AE0C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0BB6F02-6833-454C-B9B0-8049D513256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62C80CC-8A4D-4209-BC74-C5D76DACE22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4C6EC54-655A-4298-94EE-006A8A3143C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A3FC52D-2FF0-4175-B98B-574ADDE79F7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0B88E05-8D6D-4DEA-AFBA-5DE65C8C5F9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D4763AB-6B45-4F64-B2ED-DE01EB457C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8A6D119-788C-4D84-9A95-C70E362C79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4C61368-3DA2-4C39-AEDE-BB5E81D03C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3690CE8-58ED-4FAA-B5DC-2366BF340E5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34D6746-654C-4B97-9E9B-860C70F0B6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58CA7BF-74D1-427F-A5E8-34A1D06FFA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33073D6-B2A6-4E3D-B4C7-85175724368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類似団体と比べるとやや低い数値となっており、積極的に投資を進めているためである。</a:t>
          </a:r>
          <a:endParaRPr lang="ja-JP" altLang="ja-JP">
            <a:effectLst/>
          </a:endParaRPr>
        </a:p>
        <a:p>
          <a:r>
            <a:rPr kumimoji="1" lang="ja-JP" altLang="ja-JP" sz="1100" baseline="0">
              <a:solidFill>
                <a:schemeClr val="dk1"/>
              </a:solidFill>
              <a:effectLst/>
              <a:latin typeface="+mn-lt"/>
              <a:ea typeface="+mn-ea"/>
              <a:cs typeface="+mn-cs"/>
            </a:rPr>
            <a:t>　今後も平成２８年度に策定した公共施設等総合管理計画により、施設の再編を進める。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5477B67-9D2A-45B6-AF63-07C7946BEB6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11CE8C3-0DB6-4D68-90CE-D3EDF7B570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2141AD0-29C4-4975-9545-64168699FCC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271A569-688C-41BA-84B3-C4988847D60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A419C146-41CA-404F-93AA-8B327892FA3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66C5DA1-0B9E-448E-9565-8EB8B7B0E76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A3B4564-2C8B-497E-B0FB-154F0F131A4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F8EC7EE1-2BCC-4E54-9661-518A71FDEA0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9EB3FAA5-5F7C-4A95-9128-9A3214FEC9B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0FC134F-A818-4527-9E68-D71FFE71C09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96D63A8D-96F7-4A39-9857-0BD011E9967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DD8BD4A-A40D-4317-9127-AC21139DF8E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117E627-B2D7-4ED3-B215-170BA43A1E9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28E1DDBD-B333-4CB5-AE42-C58AF13D64C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BDDF5A5F-7F74-4B90-99D9-4A9A1BB05AF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DFBCD83-E78F-43E2-BD2B-77487F0A38A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13EC8FBE-F2F7-4367-AC73-56797C63DA23}"/>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7A310193-D5C9-44DA-9FDE-BB7A21925406}"/>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B07B9524-288D-4A93-AE53-8B591CD42356}"/>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9DF4528E-7880-4BA0-91F5-C1EE2F41A9E3}"/>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709A213B-E826-4590-A8A5-CC6BE8F97D05}"/>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id="{5B9512DD-8088-462D-A2D7-C91636C1320B}"/>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545B351E-922A-4460-A6D7-D43CAE7A74A8}"/>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A8D439DD-799F-4E2F-B336-14E3B7C5C1EC}"/>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5B715C73-D3EA-4C4C-8ED5-D579D510C1F3}"/>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4321444D-1D8C-4790-B385-A2114F672E4E}"/>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E67107C8-9FF4-4835-99E4-98B2BAB5AF8B}"/>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AE14F92-95AC-4ACB-9BC4-A8B39B92A6D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3ACAC49-90A9-47B8-80C8-64678734A2F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1D6E5F1-AD42-482B-BE27-A9D420CAC8F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A69279-2D7C-48FE-8A92-88D1D7D4ADA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352DB41-AAC3-45B7-B4C8-DA22024F51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24024</xdr:rowOff>
    </xdr:from>
    <xdr:to>
      <xdr:col>23</xdr:col>
      <xdr:colOff>136525</xdr:colOff>
      <xdr:row>29</xdr:row>
      <xdr:rowOff>125624</xdr:rowOff>
    </xdr:to>
    <xdr:sp macro="" textlink="">
      <xdr:nvSpPr>
        <xdr:cNvPr id="91" name="楕円 90">
          <a:extLst>
            <a:ext uri="{FF2B5EF4-FFF2-40B4-BE49-F238E27FC236}">
              <a16:creationId xmlns:a16="http://schemas.microsoft.com/office/drawing/2014/main" id="{BC65560B-AC71-41A1-97C9-BCAFC7CD4C53}"/>
            </a:ext>
          </a:extLst>
        </xdr:cNvPr>
        <xdr:cNvSpPr/>
      </xdr:nvSpPr>
      <xdr:spPr>
        <a:xfrm>
          <a:off x="47117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46901</xdr:rowOff>
    </xdr:from>
    <xdr:ext cx="405111" cy="259045"/>
    <xdr:sp macro="" textlink="">
      <xdr:nvSpPr>
        <xdr:cNvPr id="92" name="有形固定資産減価償却率該当値テキスト">
          <a:extLst>
            <a:ext uri="{FF2B5EF4-FFF2-40B4-BE49-F238E27FC236}">
              <a16:creationId xmlns:a16="http://schemas.microsoft.com/office/drawing/2014/main" id="{3915FEA7-2A84-430A-B94B-7E1E1E5EB329}"/>
            </a:ext>
          </a:extLst>
        </xdr:cNvPr>
        <xdr:cNvSpPr txBox="1"/>
      </xdr:nvSpPr>
      <xdr:spPr>
        <a:xfrm>
          <a:off x="4813300" y="561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164888</xdr:rowOff>
    </xdr:from>
    <xdr:to>
      <xdr:col>19</xdr:col>
      <xdr:colOff>187325</xdr:colOff>
      <xdr:row>29</xdr:row>
      <xdr:rowOff>95038</xdr:rowOff>
    </xdr:to>
    <xdr:sp macro="" textlink="">
      <xdr:nvSpPr>
        <xdr:cNvPr id="93" name="楕円 92">
          <a:extLst>
            <a:ext uri="{FF2B5EF4-FFF2-40B4-BE49-F238E27FC236}">
              <a16:creationId xmlns:a16="http://schemas.microsoft.com/office/drawing/2014/main" id="{1683D2EE-A17C-46B1-A43E-BEAFC8138AE9}"/>
            </a:ext>
          </a:extLst>
        </xdr:cNvPr>
        <xdr:cNvSpPr/>
      </xdr:nvSpPr>
      <xdr:spPr>
        <a:xfrm>
          <a:off x="4000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44238</xdr:rowOff>
    </xdr:from>
    <xdr:to>
      <xdr:col>23</xdr:col>
      <xdr:colOff>85725</xdr:colOff>
      <xdr:row>29</xdr:row>
      <xdr:rowOff>74824</xdr:rowOff>
    </xdr:to>
    <xdr:cxnSp macro="">
      <xdr:nvCxnSpPr>
        <xdr:cNvPr id="94" name="直線コネクタ 93">
          <a:extLst>
            <a:ext uri="{FF2B5EF4-FFF2-40B4-BE49-F238E27FC236}">
              <a16:creationId xmlns:a16="http://schemas.microsoft.com/office/drawing/2014/main" id="{39E19E3A-4669-4F78-B5E5-1876F5838A56}"/>
            </a:ext>
          </a:extLst>
        </xdr:cNvPr>
        <xdr:cNvCxnSpPr/>
      </xdr:nvCxnSpPr>
      <xdr:spPr>
        <a:xfrm>
          <a:off x="4051300" y="5787813"/>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137901</xdr:rowOff>
    </xdr:from>
    <xdr:to>
      <xdr:col>15</xdr:col>
      <xdr:colOff>187325</xdr:colOff>
      <xdr:row>29</xdr:row>
      <xdr:rowOff>68051</xdr:rowOff>
    </xdr:to>
    <xdr:sp macro="" textlink="">
      <xdr:nvSpPr>
        <xdr:cNvPr id="95" name="楕円 94">
          <a:extLst>
            <a:ext uri="{FF2B5EF4-FFF2-40B4-BE49-F238E27FC236}">
              <a16:creationId xmlns:a16="http://schemas.microsoft.com/office/drawing/2014/main" id="{3FC39A23-42A3-451A-81D9-732B2AB10BBE}"/>
            </a:ext>
          </a:extLst>
        </xdr:cNvPr>
        <xdr:cNvSpPr/>
      </xdr:nvSpPr>
      <xdr:spPr>
        <a:xfrm>
          <a:off x="3238500" y="57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17251</xdr:rowOff>
    </xdr:from>
    <xdr:to>
      <xdr:col>19</xdr:col>
      <xdr:colOff>136525</xdr:colOff>
      <xdr:row>29</xdr:row>
      <xdr:rowOff>44238</xdr:rowOff>
    </xdr:to>
    <xdr:cxnSp macro="">
      <xdr:nvCxnSpPr>
        <xdr:cNvPr id="96" name="直線コネクタ 95">
          <a:extLst>
            <a:ext uri="{FF2B5EF4-FFF2-40B4-BE49-F238E27FC236}">
              <a16:creationId xmlns:a16="http://schemas.microsoft.com/office/drawing/2014/main" id="{D806544A-1BBD-44AE-AB7D-362D2EE5A05E}"/>
            </a:ext>
          </a:extLst>
        </xdr:cNvPr>
        <xdr:cNvCxnSpPr/>
      </xdr:nvCxnSpPr>
      <xdr:spPr>
        <a:xfrm>
          <a:off x="3289300" y="5760826"/>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97" name="楕円 96">
          <a:extLst>
            <a:ext uri="{FF2B5EF4-FFF2-40B4-BE49-F238E27FC236}">
              <a16:creationId xmlns:a16="http://schemas.microsoft.com/office/drawing/2014/main" id="{E4A8147D-DB1B-4AD9-B843-40DC3E998FFA}"/>
            </a:ext>
          </a:extLst>
        </xdr:cNvPr>
        <xdr:cNvSpPr/>
      </xdr:nvSpPr>
      <xdr:spPr>
        <a:xfrm>
          <a:off x="2476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17251</xdr:rowOff>
    </xdr:from>
    <xdr:to>
      <xdr:col>15</xdr:col>
      <xdr:colOff>136525</xdr:colOff>
      <xdr:row>29</xdr:row>
      <xdr:rowOff>127000</xdr:rowOff>
    </xdr:to>
    <xdr:cxnSp macro="">
      <xdr:nvCxnSpPr>
        <xdr:cNvPr id="98" name="直線コネクタ 97">
          <a:extLst>
            <a:ext uri="{FF2B5EF4-FFF2-40B4-BE49-F238E27FC236}">
              <a16:creationId xmlns:a16="http://schemas.microsoft.com/office/drawing/2014/main" id="{EE4BA533-92E7-4E6C-B05A-3E584A65CECC}"/>
            </a:ext>
          </a:extLst>
        </xdr:cNvPr>
        <xdr:cNvCxnSpPr/>
      </xdr:nvCxnSpPr>
      <xdr:spPr>
        <a:xfrm flipV="1">
          <a:off x="2527300" y="5760826"/>
          <a:ext cx="762000" cy="10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79798</xdr:rowOff>
    </xdr:from>
    <xdr:to>
      <xdr:col>7</xdr:col>
      <xdr:colOff>187325</xdr:colOff>
      <xdr:row>30</xdr:row>
      <xdr:rowOff>9948</xdr:rowOff>
    </xdr:to>
    <xdr:sp macro="" textlink="">
      <xdr:nvSpPr>
        <xdr:cNvPr id="99" name="楕円 98">
          <a:extLst>
            <a:ext uri="{FF2B5EF4-FFF2-40B4-BE49-F238E27FC236}">
              <a16:creationId xmlns:a16="http://schemas.microsoft.com/office/drawing/2014/main" id="{4E6246BC-C548-4B59-A593-6A625BE54A8B}"/>
            </a:ext>
          </a:extLst>
        </xdr:cNvPr>
        <xdr:cNvSpPr/>
      </xdr:nvSpPr>
      <xdr:spPr>
        <a:xfrm>
          <a:off x="1714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127000</xdr:rowOff>
    </xdr:from>
    <xdr:to>
      <xdr:col>11</xdr:col>
      <xdr:colOff>136525</xdr:colOff>
      <xdr:row>29</xdr:row>
      <xdr:rowOff>130598</xdr:rowOff>
    </xdr:to>
    <xdr:cxnSp macro="">
      <xdr:nvCxnSpPr>
        <xdr:cNvPr id="100" name="直線コネクタ 99">
          <a:extLst>
            <a:ext uri="{FF2B5EF4-FFF2-40B4-BE49-F238E27FC236}">
              <a16:creationId xmlns:a16="http://schemas.microsoft.com/office/drawing/2014/main" id="{A438F35D-9801-4AFE-A2C9-5AB358C93229}"/>
            </a:ext>
          </a:extLst>
        </xdr:cNvPr>
        <xdr:cNvCxnSpPr/>
      </xdr:nvCxnSpPr>
      <xdr:spPr>
        <a:xfrm flipV="1">
          <a:off x="1765300" y="587057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A93AFF01-5842-42E6-BB27-EBF5593A0BBB}"/>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id="{69AA7245-FB48-49E8-BAD0-694350EE64BA}"/>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a16="http://schemas.microsoft.com/office/drawing/2014/main" id="{D7BA162E-1B3B-4A74-BFA8-88F637A59581}"/>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id="{F10E30CE-6BB8-4885-B756-2E0950022C1F}"/>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105" name="n_1mainValue有形固定資産減価償却率">
          <a:extLst>
            <a:ext uri="{FF2B5EF4-FFF2-40B4-BE49-F238E27FC236}">
              <a16:creationId xmlns:a16="http://schemas.microsoft.com/office/drawing/2014/main" id="{6C4E99E8-0929-45C1-9C39-658DAB8BDFFC}"/>
            </a:ext>
          </a:extLst>
        </xdr:cNvPr>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84578</xdr:rowOff>
    </xdr:from>
    <xdr:ext cx="405111" cy="259045"/>
    <xdr:sp macro="" textlink="">
      <xdr:nvSpPr>
        <xdr:cNvPr id="106" name="n_2mainValue有形固定資産減価償却率">
          <a:extLst>
            <a:ext uri="{FF2B5EF4-FFF2-40B4-BE49-F238E27FC236}">
              <a16:creationId xmlns:a16="http://schemas.microsoft.com/office/drawing/2014/main" id="{51A92B1B-FD83-489E-8299-75BE9450E0F6}"/>
            </a:ext>
          </a:extLst>
        </xdr:cNvPr>
        <xdr:cNvSpPr txBox="1"/>
      </xdr:nvSpPr>
      <xdr:spPr>
        <a:xfrm>
          <a:off x="3086744" y="548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107" name="n_3mainValue有形固定資産減価償却率">
          <a:extLst>
            <a:ext uri="{FF2B5EF4-FFF2-40B4-BE49-F238E27FC236}">
              <a16:creationId xmlns:a16="http://schemas.microsoft.com/office/drawing/2014/main" id="{CF314EC2-642F-4599-A7B4-D952B4FDB803}"/>
            </a:ext>
          </a:extLst>
        </xdr:cNvPr>
        <xdr:cNvSpPr txBox="1"/>
      </xdr:nvSpPr>
      <xdr:spPr>
        <a:xfrm>
          <a:off x="2324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26475</xdr:rowOff>
    </xdr:from>
    <xdr:ext cx="405111" cy="259045"/>
    <xdr:sp macro="" textlink="">
      <xdr:nvSpPr>
        <xdr:cNvPr id="108" name="n_4mainValue有形固定資産減価償却率">
          <a:extLst>
            <a:ext uri="{FF2B5EF4-FFF2-40B4-BE49-F238E27FC236}">
              <a16:creationId xmlns:a16="http://schemas.microsoft.com/office/drawing/2014/main" id="{B9870FEA-F865-40A3-AD3E-EC9EB591CD7C}"/>
            </a:ext>
          </a:extLst>
        </xdr:cNvPr>
        <xdr:cNvSpPr txBox="1"/>
      </xdr:nvSpPr>
      <xdr:spPr>
        <a:xfrm>
          <a:off x="1562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D9F001BD-2FD6-4537-8543-A8D66E8CA1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E80C35A-5372-43B3-AEF6-FFDCE5AC15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B5DA281D-D0AA-41A1-ACFA-8E814A78B2B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4449BE4E-01EC-4BD6-B2EB-5FF7B9BB59D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DA4C969-34A9-49CE-A50D-6FAD448B12F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CD945789-534B-4BD9-AAA3-378A4E2FBAD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EC4A52E-EE6B-4C14-BDA8-EDA72B4BD0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EE0D636-864A-4712-A2B6-6D478CE6228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EF634DD-EFAE-4B5D-BE02-835F5C727B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35B6337B-5D7F-4B13-8901-612369C51D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7CB0B06-4D59-4E24-9B59-1D8EF1F041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C2A9608-DB1A-498C-AF06-9558EAC81D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6BBC1B8-278C-47A7-BA56-8F3DC42B7E2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類似団体と比べると</a:t>
          </a:r>
          <a:r>
            <a:rPr kumimoji="1" lang="ja-JP" altLang="en-US" sz="1100" baseline="0">
              <a:solidFill>
                <a:schemeClr val="dk1"/>
              </a:solidFill>
              <a:effectLst/>
              <a:latin typeface="+mn-lt"/>
              <a:ea typeface="+mn-ea"/>
              <a:cs typeface="+mn-cs"/>
            </a:rPr>
            <a:t>高い</a:t>
          </a:r>
          <a:r>
            <a:rPr kumimoji="1" lang="ja-JP" altLang="ja-JP" sz="1100" baseline="0">
              <a:solidFill>
                <a:schemeClr val="dk1"/>
              </a:solidFill>
              <a:effectLst/>
              <a:latin typeface="+mn-lt"/>
              <a:ea typeface="+mn-ea"/>
              <a:cs typeface="+mn-cs"/>
            </a:rPr>
            <a:t>数値となっており、</a:t>
          </a:r>
          <a:r>
            <a:rPr kumimoji="1" lang="ja-JP" altLang="ja-JP" sz="1100">
              <a:solidFill>
                <a:schemeClr val="dk1"/>
              </a:solidFill>
              <a:effectLst/>
              <a:latin typeface="+mn-lt"/>
              <a:ea typeface="+mn-ea"/>
              <a:cs typeface="+mn-cs"/>
            </a:rPr>
            <a:t>利息を少なくするため長期間借入をしないように設定しているためである。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AFD4A80-4C07-4A1F-9067-09F42C27AC7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447925A6-3478-4277-B4E1-E9B7824A418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5EBD364-EF2D-4EBF-8A33-1072625033C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411A2F3C-A632-4ED2-B779-C322CC11434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C2A10532-B136-4F2F-8466-0B58A82A828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CAA9242E-01D9-47E3-9216-9D1E084F3C5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9BC98048-8EBF-42BD-AF0C-21DBBD64957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B302C484-9A29-42F4-94AE-2B6E1387575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541E7EAB-71B1-48B9-8FAA-74514C51978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C9D26D6A-EB25-4271-B4B4-844B972DB1B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9E27BC59-6541-4A96-BC5B-F8B7765C8AB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B18580C3-295F-4E49-A9A5-C0944E58335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4914D439-8A92-4E90-B0F5-99597188298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C578386-15DD-4845-B74A-B501D92AD9F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58BC4D2-F88F-4AC8-8D48-5EF935AE218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5805E64-E24F-44DC-AA9D-988DB98346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A6F878-AC0F-4EEC-BB3B-743F68544E5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51D0B424-5D8B-4D92-BEFF-75C2F7F0C766}"/>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D90A46B7-6176-41B3-9D92-E9B2699AB445}"/>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8890CEB3-DD88-44CE-8AAA-795FF4A8C6FB}"/>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8FAEC6B4-3491-4D5B-9198-27533CCA582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66CF16F3-E3E8-4E6E-8CD6-F9697A3FF78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44" name="債務償還比率平均値テキスト">
          <a:extLst>
            <a:ext uri="{FF2B5EF4-FFF2-40B4-BE49-F238E27FC236}">
              <a16:creationId xmlns:a16="http://schemas.microsoft.com/office/drawing/2014/main" id="{04512867-9EE1-4F63-8454-FE46A2181AF6}"/>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201D132F-1AC7-4583-90A3-CF443EF37BB8}"/>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E454151C-482C-4811-A402-B855CB8A60D3}"/>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CEFBD0C4-FE75-4C09-942F-8C34C3DC8A52}"/>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05DD2C43-9FE5-42BF-8809-256A0D1E4164}"/>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2CE94EB1-4106-49E9-A6A2-F9FFDF7F4D53}"/>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D7102D0-3614-40E3-BEA3-A239F70EF4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B39A9C2-6D1C-4435-900B-B0CD9C6981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CEEB8A4-9B56-4011-AA11-5961D49887B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04853EF-CEFF-4F90-ADFB-39D74A9A19E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9D0D751-0065-47E9-9523-2AAD8E24CD5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117294</xdr:rowOff>
    </xdr:from>
    <xdr:to>
      <xdr:col>76</xdr:col>
      <xdr:colOff>73025</xdr:colOff>
      <xdr:row>32</xdr:row>
      <xdr:rowOff>47444</xdr:rowOff>
    </xdr:to>
    <xdr:sp macro="" textlink="">
      <xdr:nvSpPr>
        <xdr:cNvPr id="155" name="楕円 154">
          <a:extLst>
            <a:ext uri="{FF2B5EF4-FFF2-40B4-BE49-F238E27FC236}">
              <a16:creationId xmlns:a16="http://schemas.microsoft.com/office/drawing/2014/main" id="{BD7D4699-9AF5-4F97-B7A2-12254886AA70}"/>
            </a:ext>
          </a:extLst>
        </xdr:cNvPr>
        <xdr:cNvSpPr/>
      </xdr:nvSpPr>
      <xdr:spPr>
        <a:xfrm>
          <a:off x="147447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95721</xdr:rowOff>
    </xdr:from>
    <xdr:ext cx="469744" cy="259045"/>
    <xdr:sp macro="" textlink="">
      <xdr:nvSpPr>
        <xdr:cNvPr id="156" name="債務償還比率該当値テキスト">
          <a:extLst>
            <a:ext uri="{FF2B5EF4-FFF2-40B4-BE49-F238E27FC236}">
              <a16:creationId xmlns:a16="http://schemas.microsoft.com/office/drawing/2014/main" id="{16A8665D-9792-46E7-9FFF-A642C4629505}"/>
            </a:ext>
          </a:extLst>
        </xdr:cNvPr>
        <xdr:cNvSpPr txBox="1"/>
      </xdr:nvSpPr>
      <xdr:spPr>
        <a:xfrm>
          <a:off x="14846300" y="618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98788</xdr:rowOff>
    </xdr:from>
    <xdr:to>
      <xdr:col>72</xdr:col>
      <xdr:colOff>123825</xdr:colOff>
      <xdr:row>32</xdr:row>
      <xdr:rowOff>28938</xdr:rowOff>
    </xdr:to>
    <xdr:sp macro="" textlink="">
      <xdr:nvSpPr>
        <xdr:cNvPr id="157" name="楕円 156">
          <a:extLst>
            <a:ext uri="{FF2B5EF4-FFF2-40B4-BE49-F238E27FC236}">
              <a16:creationId xmlns:a16="http://schemas.microsoft.com/office/drawing/2014/main" id="{188E3D7A-9A35-491A-B55E-315545789241}"/>
            </a:ext>
          </a:extLst>
        </xdr:cNvPr>
        <xdr:cNvSpPr/>
      </xdr:nvSpPr>
      <xdr:spPr>
        <a:xfrm>
          <a:off x="14033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149588</xdr:rowOff>
    </xdr:from>
    <xdr:to>
      <xdr:col>76</xdr:col>
      <xdr:colOff>22225</xdr:colOff>
      <xdr:row>31</xdr:row>
      <xdr:rowOff>168094</xdr:rowOff>
    </xdr:to>
    <xdr:cxnSp macro="">
      <xdr:nvCxnSpPr>
        <xdr:cNvPr id="158" name="直線コネクタ 157">
          <a:extLst>
            <a:ext uri="{FF2B5EF4-FFF2-40B4-BE49-F238E27FC236}">
              <a16:creationId xmlns:a16="http://schemas.microsoft.com/office/drawing/2014/main" id="{6C50FC84-7EA2-4B6F-99DA-B60A66E02DBE}"/>
            </a:ext>
          </a:extLst>
        </xdr:cNvPr>
        <xdr:cNvCxnSpPr/>
      </xdr:nvCxnSpPr>
      <xdr:spPr>
        <a:xfrm>
          <a:off x="14084300" y="6236063"/>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164138</xdr:rowOff>
    </xdr:from>
    <xdr:to>
      <xdr:col>68</xdr:col>
      <xdr:colOff>123825</xdr:colOff>
      <xdr:row>31</xdr:row>
      <xdr:rowOff>94288</xdr:rowOff>
    </xdr:to>
    <xdr:sp macro="" textlink="">
      <xdr:nvSpPr>
        <xdr:cNvPr id="159" name="楕円 158">
          <a:extLst>
            <a:ext uri="{FF2B5EF4-FFF2-40B4-BE49-F238E27FC236}">
              <a16:creationId xmlns:a16="http://schemas.microsoft.com/office/drawing/2014/main" id="{595877A1-4717-46B5-8CF2-C541B13D2138}"/>
            </a:ext>
          </a:extLst>
        </xdr:cNvPr>
        <xdr:cNvSpPr/>
      </xdr:nvSpPr>
      <xdr:spPr>
        <a:xfrm>
          <a:off x="13271500" y="6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43488</xdr:rowOff>
    </xdr:from>
    <xdr:to>
      <xdr:col>72</xdr:col>
      <xdr:colOff>73025</xdr:colOff>
      <xdr:row>31</xdr:row>
      <xdr:rowOff>149588</xdr:rowOff>
    </xdr:to>
    <xdr:cxnSp macro="">
      <xdr:nvCxnSpPr>
        <xdr:cNvPr id="160" name="直線コネクタ 159">
          <a:extLst>
            <a:ext uri="{FF2B5EF4-FFF2-40B4-BE49-F238E27FC236}">
              <a16:creationId xmlns:a16="http://schemas.microsoft.com/office/drawing/2014/main" id="{F64CC4B2-377C-4136-B847-5FC75D0885AF}"/>
            </a:ext>
          </a:extLst>
        </xdr:cNvPr>
        <xdr:cNvCxnSpPr/>
      </xdr:nvCxnSpPr>
      <xdr:spPr>
        <a:xfrm>
          <a:off x="13322300" y="6129963"/>
          <a:ext cx="762000" cy="10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107968</xdr:rowOff>
    </xdr:from>
    <xdr:to>
      <xdr:col>64</xdr:col>
      <xdr:colOff>123825</xdr:colOff>
      <xdr:row>30</xdr:row>
      <xdr:rowOff>38118</xdr:rowOff>
    </xdr:to>
    <xdr:sp macro="" textlink="">
      <xdr:nvSpPr>
        <xdr:cNvPr id="161" name="楕円 160">
          <a:extLst>
            <a:ext uri="{FF2B5EF4-FFF2-40B4-BE49-F238E27FC236}">
              <a16:creationId xmlns:a16="http://schemas.microsoft.com/office/drawing/2014/main" id="{FD4DDEFC-6DDB-4D95-89B2-1C5DD85EBEAB}"/>
            </a:ext>
          </a:extLst>
        </xdr:cNvPr>
        <xdr:cNvSpPr/>
      </xdr:nvSpPr>
      <xdr:spPr>
        <a:xfrm>
          <a:off x="12509500" y="5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158768</xdr:rowOff>
    </xdr:from>
    <xdr:to>
      <xdr:col>68</xdr:col>
      <xdr:colOff>73025</xdr:colOff>
      <xdr:row>31</xdr:row>
      <xdr:rowOff>43488</xdr:rowOff>
    </xdr:to>
    <xdr:cxnSp macro="">
      <xdr:nvCxnSpPr>
        <xdr:cNvPr id="162" name="直線コネクタ 161">
          <a:extLst>
            <a:ext uri="{FF2B5EF4-FFF2-40B4-BE49-F238E27FC236}">
              <a16:creationId xmlns:a16="http://schemas.microsoft.com/office/drawing/2014/main" id="{777C8F4F-005C-411D-B5B2-26E1BA806344}"/>
            </a:ext>
          </a:extLst>
        </xdr:cNvPr>
        <xdr:cNvCxnSpPr/>
      </xdr:nvCxnSpPr>
      <xdr:spPr>
        <a:xfrm>
          <a:off x="12560300" y="5902343"/>
          <a:ext cx="762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26851</xdr:rowOff>
    </xdr:from>
    <xdr:to>
      <xdr:col>60</xdr:col>
      <xdr:colOff>123825</xdr:colOff>
      <xdr:row>29</xdr:row>
      <xdr:rowOff>128451</xdr:rowOff>
    </xdr:to>
    <xdr:sp macro="" textlink="">
      <xdr:nvSpPr>
        <xdr:cNvPr id="163" name="楕円 162">
          <a:extLst>
            <a:ext uri="{FF2B5EF4-FFF2-40B4-BE49-F238E27FC236}">
              <a16:creationId xmlns:a16="http://schemas.microsoft.com/office/drawing/2014/main" id="{3D68BA70-A525-4480-BBD9-3286849DD842}"/>
            </a:ext>
          </a:extLst>
        </xdr:cNvPr>
        <xdr:cNvSpPr/>
      </xdr:nvSpPr>
      <xdr:spPr>
        <a:xfrm>
          <a:off x="11747500" y="57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77651</xdr:rowOff>
    </xdr:from>
    <xdr:to>
      <xdr:col>64</xdr:col>
      <xdr:colOff>73025</xdr:colOff>
      <xdr:row>29</xdr:row>
      <xdr:rowOff>158768</xdr:rowOff>
    </xdr:to>
    <xdr:cxnSp macro="">
      <xdr:nvCxnSpPr>
        <xdr:cNvPr id="164" name="直線コネクタ 163">
          <a:extLst>
            <a:ext uri="{FF2B5EF4-FFF2-40B4-BE49-F238E27FC236}">
              <a16:creationId xmlns:a16="http://schemas.microsoft.com/office/drawing/2014/main" id="{2450981A-1B4F-4A95-996E-DD28D9AF449E}"/>
            </a:ext>
          </a:extLst>
        </xdr:cNvPr>
        <xdr:cNvCxnSpPr/>
      </xdr:nvCxnSpPr>
      <xdr:spPr>
        <a:xfrm>
          <a:off x="11798300" y="5821226"/>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65" name="n_1aveValue債務償還比率">
          <a:extLst>
            <a:ext uri="{FF2B5EF4-FFF2-40B4-BE49-F238E27FC236}">
              <a16:creationId xmlns:a16="http://schemas.microsoft.com/office/drawing/2014/main" id="{25922180-4768-4ED6-9466-0B70D9137D2F}"/>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6" name="n_2aveValue債務償還比率">
          <a:extLst>
            <a:ext uri="{FF2B5EF4-FFF2-40B4-BE49-F238E27FC236}">
              <a16:creationId xmlns:a16="http://schemas.microsoft.com/office/drawing/2014/main" id="{407AF7D3-11D2-479B-9C42-7D04F900D519}"/>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7" name="n_3aveValue債務償還比率">
          <a:extLst>
            <a:ext uri="{FF2B5EF4-FFF2-40B4-BE49-F238E27FC236}">
              <a16:creationId xmlns:a16="http://schemas.microsoft.com/office/drawing/2014/main" id="{076704F1-A0EB-443A-AB6C-5A8177EB8664}"/>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0B50A71C-168E-45E5-9F56-D6CF267E71EE}"/>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20065</xdr:rowOff>
    </xdr:from>
    <xdr:ext cx="469744" cy="259045"/>
    <xdr:sp macro="" textlink="">
      <xdr:nvSpPr>
        <xdr:cNvPr id="169" name="n_1mainValue債務償還比率">
          <a:extLst>
            <a:ext uri="{FF2B5EF4-FFF2-40B4-BE49-F238E27FC236}">
              <a16:creationId xmlns:a16="http://schemas.microsoft.com/office/drawing/2014/main" id="{4027ABFE-074E-4424-9FE5-642E2EEC806A}"/>
            </a:ext>
          </a:extLst>
        </xdr:cNvPr>
        <xdr:cNvSpPr txBox="1"/>
      </xdr:nvSpPr>
      <xdr:spPr>
        <a:xfrm>
          <a:off x="13836727" y="62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85415</xdr:rowOff>
    </xdr:from>
    <xdr:ext cx="469744" cy="259045"/>
    <xdr:sp macro="" textlink="">
      <xdr:nvSpPr>
        <xdr:cNvPr id="170" name="n_2mainValue債務償還比率">
          <a:extLst>
            <a:ext uri="{FF2B5EF4-FFF2-40B4-BE49-F238E27FC236}">
              <a16:creationId xmlns:a16="http://schemas.microsoft.com/office/drawing/2014/main" id="{2220FE6E-144A-45FD-92C5-1044C0D7A0CD}"/>
            </a:ext>
          </a:extLst>
        </xdr:cNvPr>
        <xdr:cNvSpPr txBox="1"/>
      </xdr:nvSpPr>
      <xdr:spPr>
        <a:xfrm>
          <a:off x="13087427" y="61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29245</xdr:rowOff>
    </xdr:from>
    <xdr:ext cx="469744" cy="259045"/>
    <xdr:sp macro="" textlink="">
      <xdr:nvSpPr>
        <xdr:cNvPr id="171" name="n_3mainValue債務償還比率">
          <a:extLst>
            <a:ext uri="{FF2B5EF4-FFF2-40B4-BE49-F238E27FC236}">
              <a16:creationId xmlns:a16="http://schemas.microsoft.com/office/drawing/2014/main" id="{E3075AFE-C5BC-4DD7-81A4-873D0B826755}"/>
            </a:ext>
          </a:extLst>
        </xdr:cNvPr>
        <xdr:cNvSpPr txBox="1"/>
      </xdr:nvSpPr>
      <xdr:spPr>
        <a:xfrm>
          <a:off x="12325427" y="594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144978</xdr:rowOff>
    </xdr:from>
    <xdr:ext cx="469744" cy="259045"/>
    <xdr:sp macro="" textlink="">
      <xdr:nvSpPr>
        <xdr:cNvPr id="172" name="n_4mainValue債務償還比率">
          <a:extLst>
            <a:ext uri="{FF2B5EF4-FFF2-40B4-BE49-F238E27FC236}">
              <a16:creationId xmlns:a16="http://schemas.microsoft.com/office/drawing/2014/main" id="{269542D3-BC99-4997-8AEA-1616EFC674AE}"/>
            </a:ext>
          </a:extLst>
        </xdr:cNvPr>
        <xdr:cNvSpPr txBox="1"/>
      </xdr:nvSpPr>
      <xdr:spPr>
        <a:xfrm>
          <a:off x="11563427" y="554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B3FF2A9-AA24-48D2-AB3C-4CADEC31D9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35AD693-46D9-46C9-93AA-16157CAD6D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2D0D95F9-FE1B-42A4-A896-75CEF7E1AD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8C966F9-1FE9-4244-B45C-3945106E0DB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3314520-5ED4-4469-AF63-BC16C4C2A3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48B3AFC-A5B0-4501-AFFB-AEA406A127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DDF83D-4755-4173-BB50-96D4AA8C7A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C39A25-5071-4C67-BE8E-670CF703EB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37AC40-DAA7-46BB-A644-913016E2F4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808C0C-4C4B-4B69-9EB6-36305ECF2F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2AE9FD-C93A-4FE2-A12C-5249C83F23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F8DB94-651D-4D68-BF3A-B342E7CC90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0DA32D-F08B-4083-927D-FF190BFF63C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5F1428-8418-44D7-8C0B-98E0633386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097A21-5D37-47A5-BACC-918B09DF7B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34B57F-F463-4193-B848-3776099062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E60116-7333-4A21-8F16-36745CDA37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3F9876-8771-482B-ADBA-71BEB1A736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77D6CF-DDAC-4F68-A0D7-B158327CE7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AA6C18-8522-4314-9221-5C4085AF20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F44E67-8434-48A3-A286-A14262088B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F07016D-68D0-451D-B7F7-F2138E6DAE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13F77D-5159-4DA4-8F3A-44F74C3F8A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DC9032C-0FF4-4A66-98EA-C522B54D08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96D4F2-B74E-49E3-89D1-47B20767CE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5EDFF3-3569-4C59-914D-75AF6E33D3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2E49A9-9054-4441-BB87-855053DBFB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152537-1CB9-417D-AB17-CB851B1147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60EE01-272C-4127-9DDC-C0E51A0D58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556D1D-DD06-4EA0-8A1E-90F8364E42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F70A83-1E22-4011-96BB-DAAFAA9D20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ED7107-8076-4602-9996-FA64B487ED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0F1E6C-BA13-4AE4-BF43-C564F33704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05B21C-B543-40AC-9504-CF8C3BEC64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42E2593-68A4-4364-89A5-0CFE084214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5E73363-83E6-4333-B7E8-E9E442A6F44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E5FDB6-04E1-48DD-8601-B7AD31BF43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DCEA58-886C-4460-980C-F9BB3A3E52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2C6F15-9227-4F5B-A615-8307E3363D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6FA280-C9F7-4855-9858-60EC40A463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28AFE2-C30E-4C0F-9238-94A46ABFEE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3D7A40-3DF6-4D56-A389-FF960E0BBE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BF512D-6291-433F-A794-0EE4E7943E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F9FD35-9865-4B38-9417-793D97D54F6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3CBFEA-C1A2-4B28-B564-FE1446E792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59D1B3-B2EA-4F2F-9BD8-B3FBC71B2E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95CAA1-B87A-4787-AF99-74E083DD18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FBC970-6E67-4CDF-82D8-CCBFA69867E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37EB35-5A05-4477-9AFD-52B779AE71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C7531DD-E3D1-4FC9-BA28-0270294C863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49AD94-9C32-4F3D-B1DA-8C8D82E9248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AD1E564-23FE-4440-A92F-785026E46DF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5496E2E-7664-40B2-B217-C2989D465E9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3CFFC3-6ADC-4991-A652-FB26CAAD94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B471A65-9854-4F48-8675-76D244D6F17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2EBEDC-27C1-4977-B2D4-4F5F082625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D0677AD-EC18-4D3F-9E9C-58B0060352F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60E7BA-A632-4D7F-ACB7-49E6991269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C2279B-925C-49BC-B771-47B43FA2D99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AA191EC-F37D-4C7E-AA9A-C988A435B10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F6E911-A02F-40AD-9BAC-4A797EA18A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210BC7B-E05A-4E98-B5F5-38864EF21F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D6EF6E93-08B3-436C-8680-DFEAE601594D}"/>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1D461996-0CF1-4D95-8004-DDA42D6DE53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EAF7D1E4-05D2-4D3D-8EA5-62AE0C5D425A}"/>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1DAFB57A-68F6-4AA3-B930-23DCE02D0A47}"/>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4B65FA60-BFF7-4C74-A025-E3964283BBAF}"/>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50C4089A-1DEE-47E3-A7B5-CFDE1A37C8D6}"/>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1DEE8E47-F695-41E4-9862-E7A9B700E652}"/>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6AAB77E9-7402-47FF-974E-3A0276E26173}"/>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9A51417D-037B-4F1A-92CA-3850E4A1ABEC}"/>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7E2991E0-FC32-46EC-8CF4-405E6A7BF264}"/>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2D496BD2-7D7A-4664-A82F-70809872DF22}"/>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47B356-E9BB-4125-8C26-467D5AD891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97E2A7-5F05-411E-91B4-E84DD54225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A87D95-0AF4-409C-9296-9C9ECC87BA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E34364-E357-43B8-B725-F14CE0C578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B8FC21D-7519-4348-8C33-FA9792B9D7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a:extLst>
            <a:ext uri="{FF2B5EF4-FFF2-40B4-BE49-F238E27FC236}">
              <a16:creationId xmlns:a16="http://schemas.microsoft.com/office/drawing/2014/main" id="{E16AF781-B536-4D35-B65E-94D482C872C2}"/>
            </a:ext>
          </a:extLst>
        </xdr:cNvPr>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C6469A7A-EE53-432B-9E5D-1EBD51383164}"/>
            </a:ext>
          </a:extLst>
        </xdr:cNvPr>
        <xdr:cNvSpPr txBox="1"/>
      </xdr:nvSpPr>
      <xdr:spPr>
        <a:xfrm>
          <a:off x="46736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6" name="楕円 75">
          <a:extLst>
            <a:ext uri="{FF2B5EF4-FFF2-40B4-BE49-F238E27FC236}">
              <a16:creationId xmlns:a16="http://schemas.microsoft.com/office/drawing/2014/main" id="{437182C5-23A5-4925-B24D-B37E10561320}"/>
            </a:ext>
          </a:extLst>
        </xdr:cNvPr>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61504</xdr:rowOff>
    </xdr:from>
    <xdr:to>
      <xdr:col>24</xdr:col>
      <xdr:colOff>63500</xdr:colOff>
      <xdr:row>38</xdr:row>
      <xdr:rowOff>97427</xdr:rowOff>
    </xdr:to>
    <xdr:cxnSp macro="">
      <xdr:nvCxnSpPr>
        <xdr:cNvPr id="77" name="直線コネクタ 76">
          <a:extLst>
            <a:ext uri="{FF2B5EF4-FFF2-40B4-BE49-F238E27FC236}">
              <a16:creationId xmlns:a16="http://schemas.microsoft.com/office/drawing/2014/main" id="{816A135A-0728-4365-9CC8-436A19B0E5C6}"/>
            </a:ext>
          </a:extLst>
        </xdr:cNvPr>
        <xdr:cNvCxnSpPr/>
      </xdr:nvCxnSpPr>
      <xdr:spPr>
        <a:xfrm>
          <a:off x="3797300" y="65766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8" name="楕円 77">
          <a:extLst>
            <a:ext uri="{FF2B5EF4-FFF2-40B4-BE49-F238E27FC236}">
              <a16:creationId xmlns:a16="http://schemas.microsoft.com/office/drawing/2014/main" id="{8340CA15-4DE3-424D-A4AE-A38BE59709A6}"/>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61504</xdr:rowOff>
    </xdr:to>
    <xdr:cxnSp macro="">
      <xdr:nvCxnSpPr>
        <xdr:cNvPr id="79" name="直線コネクタ 78">
          <a:extLst>
            <a:ext uri="{FF2B5EF4-FFF2-40B4-BE49-F238E27FC236}">
              <a16:creationId xmlns:a16="http://schemas.microsoft.com/office/drawing/2014/main" id="{75035914-E9F5-4AA4-A453-9D401BAD8119}"/>
            </a:ext>
          </a:extLst>
        </xdr:cNvPr>
        <xdr:cNvCxnSpPr/>
      </xdr:nvCxnSpPr>
      <xdr:spPr>
        <a:xfrm>
          <a:off x="2908300" y="65357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a:extLst>
            <a:ext uri="{FF2B5EF4-FFF2-40B4-BE49-F238E27FC236}">
              <a16:creationId xmlns:a16="http://schemas.microsoft.com/office/drawing/2014/main" id="{C246BD39-B17B-41F7-A258-09CEED46BD06}"/>
            </a:ext>
          </a:extLst>
        </xdr:cNvPr>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20683</xdr:rowOff>
    </xdr:to>
    <xdr:cxnSp macro="">
      <xdr:nvCxnSpPr>
        <xdr:cNvPr id="81" name="直線コネクタ 80">
          <a:extLst>
            <a:ext uri="{FF2B5EF4-FFF2-40B4-BE49-F238E27FC236}">
              <a16:creationId xmlns:a16="http://schemas.microsoft.com/office/drawing/2014/main" id="{93926105-8361-4E33-B09E-8B78F6D781AF}"/>
            </a:ext>
          </a:extLst>
        </xdr:cNvPr>
        <xdr:cNvCxnSpPr/>
      </xdr:nvCxnSpPr>
      <xdr:spPr>
        <a:xfrm>
          <a:off x="2019300" y="65178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a:extLst>
            <a:ext uri="{FF2B5EF4-FFF2-40B4-BE49-F238E27FC236}">
              <a16:creationId xmlns:a16="http://schemas.microsoft.com/office/drawing/2014/main" id="{2D198808-B1B6-4BAC-B2AF-D7B51173D329}"/>
            </a:ext>
          </a:extLst>
        </xdr:cNvPr>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38644</xdr:rowOff>
    </xdr:to>
    <xdr:cxnSp macro="">
      <xdr:nvCxnSpPr>
        <xdr:cNvPr id="83" name="直線コネクタ 82">
          <a:extLst>
            <a:ext uri="{FF2B5EF4-FFF2-40B4-BE49-F238E27FC236}">
              <a16:creationId xmlns:a16="http://schemas.microsoft.com/office/drawing/2014/main" id="{11A93FA0-C5AF-493C-9DE8-F6AE53C82A60}"/>
            </a:ext>
          </a:extLst>
        </xdr:cNvPr>
        <xdr:cNvCxnSpPr/>
      </xdr:nvCxnSpPr>
      <xdr:spPr>
        <a:xfrm flipV="1">
          <a:off x="1130300" y="65178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EDD793D2-233F-4D38-BFED-C82515395F5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55F87F2D-1608-43C4-9EEB-64E7D64A4B43}"/>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FD559602-8FB0-4950-892A-2CC2208EC344}"/>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7A8554BE-1156-4C74-94C4-06D9EBFCDC76}"/>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128831</xdr:rowOff>
    </xdr:from>
    <xdr:ext cx="405111" cy="259045"/>
    <xdr:sp macro="" textlink="">
      <xdr:nvSpPr>
        <xdr:cNvPr id="88" name="n_1mainValue【道路】&#10;有形固定資産減価償却率">
          <a:extLst>
            <a:ext uri="{FF2B5EF4-FFF2-40B4-BE49-F238E27FC236}">
              <a16:creationId xmlns:a16="http://schemas.microsoft.com/office/drawing/2014/main" id="{33DA5D9F-86E1-4CBE-9AA6-856335ADEFB8}"/>
            </a:ext>
          </a:extLst>
        </xdr:cNvPr>
        <xdr:cNvSpPr txBox="1"/>
      </xdr:nvSpPr>
      <xdr:spPr>
        <a:xfrm>
          <a:off x="3582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88010</xdr:rowOff>
    </xdr:from>
    <xdr:ext cx="405111" cy="259045"/>
    <xdr:sp macro="" textlink="">
      <xdr:nvSpPr>
        <xdr:cNvPr id="89" name="n_2mainValue【道路】&#10;有形固定資産減価償却率">
          <a:extLst>
            <a:ext uri="{FF2B5EF4-FFF2-40B4-BE49-F238E27FC236}">
              <a16:creationId xmlns:a16="http://schemas.microsoft.com/office/drawing/2014/main" id="{DE880C4A-EA5B-467C-A8DC-BC8253A89113}"/>
            </a:ext>
          </a:extLst>
        </xdr:cNvPr>
        <xdr:cNvSpPr txBox="1"/>
      </xdr:nvSpPr>
      <xdr:spPr>
        <a:xfrm>
          <a:off x="2705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90" name="n_3mainValue【道路】&#10;有形固定資産減価償却率">
          <a:extLst>
            <a:ext uri="{FF2B5EF4-FFF2-40B4-BE49-F238E27FC236}">
              <a16:creationId xmlns:a16="http://schemas.microsoft.com/office/drawing/2014/main" id="{3BFD1189-D124-4F50-B3AE-416AF5B2A073}"/>
            </a:ext>
          </a:extLst>
        </xdr:cNvPr>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105971</xdr:rowOff>
    </xdr:from>
    <xdr:ext cx="405111" cy="259045"/>
    <xdr:sp macro="" textlink="">
      <xdr:nvSpPr>
        <xdr:cNvPr id="91" name="n_4mainValue【道路】&#10;有形固定資産減価償却率">
          <a:extLst>
            <a:ext uri="{FF2B5EF4-FFF2-40B4-BE49-F238E27FC236}">
              <a16:creationId xmlns:a16="http://schemas.microsoft.com/office/drawing/2014/main" id="{BF387629-DF0D-4F2F-9342-439A3299590A}"/>
            </a:ext>
          </a:extLst>
        </xdr:cNvPr>
        <xdr:cNvSpPr txBox="1"/>
      </xdr:nvSpPr>
      <xdr:spPr>
        <a:xfrm>
          <a:off x="927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4C2FA6F-07E7-4448-8800-0F1CAB5C07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2269F8-B85F-46DF-A2A6-922BAC42F0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ED7A1DB-1890-4FFE-B0B9-E21895C937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3FD7699-D55E-4988-BECA-110C6FD2D5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B1622C8-42F1-4F14-8455-E14A203496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95DB693-10F7-49DB-AB18-EEAA1F3168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73289F2-F805-4DF4-9E32-7B37240E5C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E714BB7-7ACA-4C9E-9FA6-3CCAD0222E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50CB340-DAC6-4B18-A89B-D2D21E4BD7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16728C5-6BC2-4DC2-9A49-EAAAB225E0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6C744A2-8E07-4E58-AFA8-9272EC7EFD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A0907B5-C011-45FC-8D0F-970ADC24579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3DECE06-368F-4F90-AA46-FA98B38F271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EDE66D9-523A-41B1-AD90-8ECB01D5491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BA577AE-0CE7-4E8C-8FC1-3F01A5CDFC5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4E4F29A-324A-463B-8A81-8C25259FEF9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F3E1274-F9C6-45A4-85B6-DC513C5E819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6CD8F4E-08C8-4FEE-A467-51485C448B2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DB9223A-A2C8-4E2A-AA5E-865E40C500D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B2BF84E-27FF-417A-A05F-1F78AD88B2B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CFEFB79-F2F2-40C5-9410-35ED172998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BE5B544A-000B-4593-B6A7-A4DA6307A52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F979EB8-B51D-41FC-80D3-C5CD7F696F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F529EF2E-A120-4BED-8585-00C77D302855}"/>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29B74556-CDF2-4F04-A680-38AB577E7189}"/>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5B76EFBB-B59A-46A6-9626-87D56963D0B5}"/>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5C41D3A6-4E0C-48DD-BAC6-0FAA70754271}"/>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89E75C1B-737F-46B9-9614-81B3899B18DC}"/>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2CBD6CD5-29A3-4075-BEF3-ACE2570CDEBE}"/>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C7258662-3DF5-41E1-B5AB-B4CD3E561A35}"/>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A36EA73E-5258-4814-800D-C8D5FE1F6E67}"/>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C0A982E9-D24A-4B13-A45E-DFE351FCAD79}"/>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139CA72B-6AE9-4BB9-BD48-A597E10A59B5}"/>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37747561-663C-4D6C-A5F9-DDC38C2EBF9E}"/>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000FF9-F5F0-4450-B778-BE9D2E488F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955D9BE-B4C1-4D40-BD41-B195054442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5A4EA8D-8EC8-4BFC-95B9-98BEBDD8BF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16BD9A-5F37-48CC-AE1A-E56161FB30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9C71C08-17BD-41CA-9707-38364643D6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166835</xdr:rowOff>
    </xdr:from>
    <xdr:to>
      <xdr:col>55</xdr:col>
      <xdr:colOff>50800</xdr:colOff>
      <xdr:row>40</xdr:row>
      <xdr:rowOff>96985</xdr:rowOff>
    </xdr:to>
    <xdr:sp macro="" textlink="">
      <xdr:nvSpPr>
        <xdr:cNvPr id="131" name="楕円 130">
          <a:extLst>
            <a:ext uri="{FF2B5EF4-FFF2-40B4-BE49-F238E27FC236}">
              <a16:creationId xmlns:a16="http://schemas.microsoft.com/office/drawing/2014/main" id="{EDC40CD9-0FCB-4378-8C96-8173DB010010}"/>
            </a:ext>
          </a:extLst>
        </xdr:cNvPr>
        <xdr:cNvSpPr/>
      </xdr:nvSpPr>
      <xdr:spPr>
        <a:xfrm>
          <a:off x="10426700" y="68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18262</xdr:rowOff>
    </xdr:from>
    <xdr:ext cx="534377" cy="259045"/>
    <xdr:sp macro="" textlink="">
      <xdr:nvSpPr>
        <xdr:cNvPr id="132" name="【道路】&#10;一人当たり延長該当値テキスト">
          <a:extLst>
            <a:ext uri="{FF2B5EF4-FFF2-40B4-BE49-F238E27FC236}">
              <a16:creationId xmlns:a16="http://schemas.microsoft.com/office/drawing/2014/main" id="{13C7A4C7-1CC0-465C-8C9C-0F8624F3C69C}"/>
            </a:ext>
          </a:extLst>
        </xdr:cNvPr>
        <xdr:cNvSpPr txBox="1"/>
      </xdr:nvSpPr>
      <xdr:spPr>
        <a:xfrm>
          <a:off x="10515600" y="67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753</xdr:rowOff>
    </xdr:from>
    <xdr:to>
      <xdr:col>50</xdr:col>
      <xdr:colOff>165100</xdr:colOff>
      <xdr:row>40</xdr:row>
      <xdr:rowOff>102353</xdr:rowOff>
    </xdr:to>
    <xdr:sp macro="" textlink="">
      <xdr:nvSpPr>
        <xdr:cNvPr id="133" name="楕円 132">
          <a:extLst>
            <a:ext uri="{FF2B5EF4-FFF2-40B4-BE49-F238E27FC236}">
              <a16:creationId xmlns:a16="http://schemas.microsoft.com/office/drawing/2014/main" id="{AA313602-D870-4509-A3FC-1032D36E68D7}"/>
            </a:ext>
          </a:extLst>
        </xdr:cNvPr>
        <xdr:cNvSpPr/>
      </xdr:nvSpPr>
      <xdr:spPr>
        <a:xfrm>
          <a:off x="9588500" y="68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46185</xdr:rowOff>
    </xdr:from>
    <xdr:to>
      <xdr:col>55</xdr:col>
      <xdr:colOff>0</xdr:colOff>
      <xdr:row>40</xdr:row>
      <xdr:rowOff>51553</xdr:rowOff>
    </xdr:to>
    <xdr:cxnSp macro="">
      <xdr:nvCxnSpPr>
        <xdr:cNvPr id="134" name="直線コネクタ 133">
          <a:extLst>
            <a:ext uri="{FF2B5EF4-FFF2-40B4-BE49-F238E27FC236}">
              <a16:creationId xmlns:a16="http://schemas.microsoft.com/office/drawing/2014/main" id="{AD5D9A19-03EE-4821-A765-7F320C936FFA}"/>
            </a:ext>
          </a:extLst>
        </xdr:cNvPr>
        <xdr:cNvCxnSpPr/>
      </xdr:nvCxnSpPr>
      <xdr:spPr>
        <a:xfrm flipV="1">
          <a:off x="9639300" y="6904185"/>
          <a:ext cx="8382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160617</xdr:rowOff>
    </xdr:from>
    <xdr:to>
      <xdr:col>46</xdr:col>
      <xdr:colOff>38100</xdr:colOff>
      <xdr:row>40</xdr:row>
      <xdr:rowOff>90767</xdr:rowOff>
    </xdr:to>
    <xdr:sp macro="" textlink="">
      <xdr:nvSpPr>
        <xdr:cNvPr id="135" name="楕円 134">
          <a:extLst>
            <a:ext uri="{FF2B5EF4-FFF2-40B4-BE49-F238E27FC236}">
              <a16:creationId xmlns:a16="http://schemas.microsoft.com/office/drawing/2014/main" id="{7E7B593C-69D0-47BD-9839-76D59C933938}"/>
            </a:ext>
          </a:extLst>
        </xdr:cNvPr>
        <xdr:cNvSpPr/>
      </xdr:nvSpPr>
      <xdr:spPr>
        <a:xfrm>
          <a:off x="8699500" y="68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39967</xdr:rowOff>
    </xdr:from>
    <xdr:to>
      <xdr:col>50</xdr:col>
      <xdr:colOff>114300</xdr:colOff>
      <xdr:row>40</xdr:row>
      <xdr:rowOff>51553</xdr:rowOff>
    </xdr:to>
    <xdr:cxnSp macro="">
      <xdr:nvCxnSpPr>
        <xdr:cNvPr id="136" name="直線コネクタ 135">
          <a:extLst>
            <a:ext uri="{FF2B5EF4-FFF2-40B4-BE49-F238E27FC236}">
              <a16:creationId xmlns:a16="http://schemas.microsoft.com/office/drawing/2014/main" id="{7F1A73BC-C15A-4E91-8E90-5B82CA1ACB09}"/>
            </a:ext>
          </a:extLst>
        </xdr:cNvPr>
        <xdr:cNvCxnSpPr/>
      </xdr:nvCxnSpPr>
      <xdr:spPr>
        <a:xfrm>
          <a:off x="8750300" y="6897967"/>
          <a:ext cx="889000" cy="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166324</xdr:rowOff>
    </xdr:from>
    <xdr:to>
      <xdr:col>41</xdr:col>
      <xdr:colOff>101600</xdr:colOff>
      <xdr:row>40</xdr:row>
      <xdr:rowOff>96474</xdr:rowOff>
    </xdr:to>
    <xdr:sp macro="" textlink="">
      <xdr:nvSpPr>
        <xdr:cNvPr id="137" name="楕円 136">
          <a:extLst>
            <a:ext uri="{FF2B5EF4-FFF2-40B4-BE49-F238E27FC236}">
              <a16:creationId xmlns:a16="http://schemas.microsoft.com/office/drawing/2014/main" id="{AAB54997-E906-4530-BA3F-DBBCC7065195}"/>
            </a:ext>
          </a:extLst>
        </xdr:cNvPr>
        <xdr:cNvSpPr/>
      </xdr:nvSpPr>
      <xdr:spPr>
        <a:xfrm>
          <a:off x="7810500" y="6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39967</xdr:rowOff>
    </xdr:from>
    <xdr:to>
      <xdr:col>45</xdr:col>
      <xdr:colOff>177800</xdr:colOff>
      <xdr:row>40</xdr:row>
      <xdr:rowOff>45674</xdr:rowOff>
    </xdr:to>
    <xdr:cxnSp macro="">
      <xdr:nvCxnSpPr>
        <xdr:cNvPr id="138" name="直線コネクタ 137">
          <a:extLst>
            <a:ext uri="{FF2B5EF4-FFF2-40B4-BE49-F238E27FC236}">
              <a16:creationId xmlns:a16="http://schemas.microsoft.com/office/drawing/2014/main" id="{2E474103-4FEE-4ABE-A6D9-F450478D668D}"/>
            </a:ext>
          </a:extLst>
        </xdr:cNvPr>
        <xdr:cNvCxnSpPr/>
      </xdr:nvCxnSpPr>
      <xdr:spPr>
        <a:xfrm flipV="1">
          <a:off x="7861300" y="6897967"/>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15624</xdr:rowOff>
    </xdr:from>
    <xdr:to>
      <xdr:col>36</xdr:col>
      <xdr:colOff>165100</xdr:colOff>
      <xdr:row>40</xdr:row>
      <xdr:rowOff>117224</xdr:rowOff>
    </xdr:to>
    <xdr:sp macro="" textlink="">
      <xdr:nvSpPr>
        <xdr:cNvPr id="139" name="楕円 138">
          <a:extLst>
            <a:ext uri="{FF2B5EF4-FFF2-40B4-BE49-F238E27FC236}">
              <a16:creationId xmlns:a16="http://schemas.microsoft.com/office/drawing/2014/main" id="{97CC1B48-5175-4297-8346-DC2CFDF84F8A}"/>
            </a:ext>
          </a:extLst>
        </xdr:cNvPr>
        <xdr:cNvSpPr/>
      </xdr:nvSpPr>
      <xdr:spPr>
        <a:xfrm>
          <a:off x="6921500" y="68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45674</xdr:rowOff>
    </xdr:from>
    <xdr:to>
      <xdr:col>41</xdr:col>
      <xdr:colOff>50800</xdr:colOff>
      <xdr:row>40</xdr:row>
      <xdr:rowOff>66424</xdr:rowOff>
    </xdr:to>
    <xdr:cxnSp macro="">
      <xdr:nvCxnSpPr>
        <xdr:cNvPr id="140" name="直線コネクタ 139">
          <a:extLst>
            <a:ext uri="{FF2B5EF4-FFF2-40B4-BE49-F238E27FC236}">
              <a16:creationId xmlns:a16="http://schemas.microsoft.com/office/drawing/2014/main" id="{CB2553A0-E009-4A93-BB46-CB4C41AC8737}"/>
            </a:ext>
          </a:extLst>
        </xdr:cNvPr>
        <xdr:cNvCxnSpPr/>
      </xdr:nvCxnSpPr>
      <xdr:spPr>
        <a:xfrm flipV="1">
          <a:off x="6972300" y="6903674"/>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a:extLst>
            <a:ext uri="{FF2B5EF4-FFF2-40B4-BE49-F238E27FC236}">
              <a16:creationId xmlns:a16="http://schemas.microsoft.com/office/drawing/2014/main" id="{5CB132EA-F773-4836-9135-332EA62C0651}"/>
            </a:ext>
          </a:extLst>
        </xdr:cNvPr>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0627E302-83FE-4D20-B20F-B29336799641}"/>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a:extLst>
            <a:ext uri="{FF2B5EF4-FFF2-40B4-BE49-F238E27FC236}">
              <a16:creationId xmlns:a16="http://schemas.microsoft.com/office/drawing/2014/main" id="{1FBC8DAD-592A-47C6-AC5C-074593DF828F}"/>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1CF36AEC-F19A-44C9-B762-B63379992E56}"/>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118880</xdr:rowOff>
    </xdr:from>
    <xdr:ext cx="534377" cy="259045"/>
    <xdr:sp macro="" textlink="">
      <xdr:nvSpPr>
        <xdr:cNvPr id="145" name="n_1mainValue【道路】&#10;一人当たり延長">
          <a:extLst>
            <a:ext uri="{FF2B5EF4-FFF2-40B4-BE49-F238E27FC236}">
              <a16:creationId xmlns:a16="http://schemas.microsoft.com/office/drawing/2014/main" id="{CDBB563C-5318-49E2-8533-36DCD70E5904}"/>
            </a:ext>
          </a:extLst>
        </xdr:cNvPr>
        <xdr:cNvSpPr txBox="1"/>
      </xdr:nvSpPr>
      <xdr:spPr>
        <a:xfrm>
          <a:off x="9359411" y="66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107294</xdr:rowOff>
    </xdr:from>
    <xdr:ext cx="534377" cy="259045"/>
    <xdr:sp macro="" textlink="">
      <xdr:nvSpPr>
        <xdr:cNvPr id="146" name="n_2mainValue【道路】&#10;一人当たり延長">
          <a:extLst>
            <a:ext uri="{FF2B5EF4-FFF2-40B4-BE49-F238E27FC236}">
              <a16:creationId xmlns:a16="http://schemas.microsoft.com/office/drawing/2014/main" id="{2A8B13CA-15AD-485B-A4C4-58AB76C30E6C}"/>
            </a:ext>
          </a:extLst>
        </xdr:cNvPr>
        <xdr:cNvSpPr txBox="1"/>
      </xdr:nvSpPr>
      <xdr:spPr>
        <a:xfrm>
          <a:off x="8483111" y="66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113001</xdr:rowOff>
    </xdr:from>
    <xdr:ext cx="534377" cy="259045"/>
    <xdr:sp macro="" textlink="">
      <xdr:nvSpPr>
        <xdr:cNvPr id="147" name="n_3mainValue【道路】&#10;一人当たり延長">
          <a:extLst>
            <a:ext uri="{FF2B5EF4-FFF2-40B4-BE49-F238E27FC236}">
              <a16:creationId xmlns:a16="http://schemas.microsoft.com/office/drawing/2014/main" id="{EC37271E-19F3-4353-8A6C-2CF6CEB7A3ED}"/>
            </a:ext>
          </a:extLst>
        </xdr:cNvPr>
        <xdr:cNvSpPr txBox="1"/>
      </xdr:nvSpPr>
      <xdr:spPr>
        <a:xfrm>
          <a:off x="7594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133751</xdr:rowOff>
    </xdr:from>
    <xdr:ext cx="534377" cy="259045"/>
    <xdr:sp macro="" textlink="">
      <xdr:nvSpPr>
        <xdr:cNvPr id="148" name="n_4mainValue【道路】&#10;一人当たり延長">
          <a:extLst>
            <a:ext uri="{FF2B5EF4-FFF2-40B4-BE49-F238E27FC236}">
              <a16:creationId xmlns:a16="http://schemas.microsoft.com/office/drawing/2014/main" id="{B51C288B-8ACF-4B19-85A7-AB3CB4A8ECFC}"/>
            </a:ext>
          </a:extLst>
        </xdr:cNvPr>
        <xdr:cNvSpPr txBox="1"/>
      </xdr:nvSpPr>
      <xdr:spPr>
        <a:xfrm>
          <a:off x="6705111" y="66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781729F-6DA8-4863-9052-93F9639165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73FAEA5-183E-431B-AB09-62E9A92DB4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7E97B23-D268-4AE9-AC07-8E627A8EB5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0A439EC-6251-47FA-8770-483ECC62E2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5CC39CD-28CC-4EE6-BAB5-178F0BAF73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3A71667-B133-43A2-A443-8C52870E7E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8AB8BD1-5BBA-46DB-BE79-C0C3F0BDEE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299242D-0963-44E5-9DB3-F4B6DD2D2E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FC7E8EA-7A87-49B3-B2C9-9A0D0C36C0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F6889FC-D869-4338-86C6-793F5B7169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798FCAB-79E5-4F21-8E9A-51C362CB6F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E106D2C-72CC-43F4-BF15-D8C2B42F15D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1F3AD93-FCCF-48ED-8B6B-1CBE62EDF81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BD725DD-0796-4697-BC28-E01B5EA39B0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920C8A1-49CF-4C2D-809A-46A6290748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06047E6-DF9D-420C-8BBB-CE065094147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6E18C6C-46CF-400E-974C-861B48A48F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B7270FB-36AB-4EFE-9A09-D19A788C71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8BE23BD-A181-4D54-A188-20AC66BE433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FA57F2E-3370-40CE-8AA5-C67C8F88D4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042265B-AAE7-4471-A894-9D9BE933C4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2BC018D-F306-4FDC-B527-5C947D0C6F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72C7731-7862-408B-A4D9-614797192F1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623B190-A9FF-4A58-B817-4E77B404B7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EB1A5AF-C010-46FC-A267-2791A1C20C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3C19FCF3-7873-40AB-A3D6-303D657C9F8E}"/>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7EB5DBF-EF11-4466-B0BB-F3EFFD1882E6}"/>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C796216C-6DE3-4D91-85A7-3793B7C9315D}"/>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8372963-E4BB-43E3-B508-0256A559E388}"/>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35EA683-41DD-4A98-9E59-E05C5D5B175E}"/>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7A78557-7B2F-424C-BA05-7B2AA14706CE}"/>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2B25845F-1C61-405D-910C-0EA7B321286B}"/>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3EE6E393-DEE5-4E44-829A-86D6E7D91C1C}"/>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38DA0E83-1916-4E24-982C-B62BB7B35A3C}"/>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2C2FCAD2-687E-4E18-9670-AC8CD3F109D2}"/>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EFF79345-7EA9-4FBD-8F3D-AA71CF26D991}"/>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399EA6C-F05F-4B49-AEDD-77184F023A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4E0FFD-44FC-4092-9BE9-8843F84633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6270ACA-EB56-4FA5-85A0-B4B3C493E1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61DFC2F-2D82-4CF1-94FC-2C310E980F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F416C87-9F0C-4E57-90DA-9348F7AEFD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90" name="楕円 189">
          <a:extLst>
            <a:ext uri="{FF2B5EF4-FFF2-40B4-BE49-F238E27FC236}">
              <a16:creationId xmlns:a16="http://schemas.microsoft.com/office/drawing/2014/main" id="{9B2C1C07-67FA-41DD-AA4D-097C33554386}"/>
            </a:ext>
          </a:extLst>
        </xdr:cNvPr>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88010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9F2AD32-6ED9-4F49-BF01-0BAC7B139B39}"/>
            </a:ext>
          </a:extLst>
        </xdr:cNvPr>
        <xdr:cNvSpPr txBox="1"/>
      </xdr:nvSpPr>
      <xdr:spPr>
        <a:xfrm>
          <a:off x="4673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92" name="楕円 191">
          <a:extLst>
            <a:ext uri="{FF2B5EF4-FFF2-40B4-BE49-F238E27FC236}">
              <a16:creationId xmlns:a16="http://schemas.microsoft.com/office/drawing/2014/main" id="{122D488D-B4C5-4E0D-9B12-519B57C9CB36}"/>
            </a:ext>
          </a:extLst>
        </xdr:cNvPr>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115933</xdr:rowOff>
    </xdr:to>
    <xdr:cxnSp macro="">
      <xdr:nvCxnSpPr>
        <xdr:cNvPr id="193" name="直線コネクタ 192">
          <a:extLst>
            <a:ext uri="{FF2B5EF4-FFF2-40B4-BE49-F238E27FC236}">
              <a16:creationId xmlns:a16="http://schemas.microsoft.com/office/drawing/2014/main" id="{902F38FB-EB1E-41D7-821D-8F30FA3D5F29}"/>
            </a:ext>
          </a:extLst>
        </xdr:cNvPr>
        <xdr:cNvCxnSpPr/>
      </xdr:nvCxnSpPr>
      <xdr:spPr>
        <a:xfrm>
          <a:off x="3797300" y="102069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xdr:rowOff>
    </xdr:from>
    <xdr:to>
      <xdr:col>15</xdr:col>
      <xdr:colOff>101600</xdr:colOff>
      <xdr:row>59</xdr:row>
      <xdr:rowOff>117747</xdr:rowOff>
    </xdr:to>
    <xdr:sp macro="" textlink="">
      <xdr:nvSpPr>
        <xdr:cNvPr id="194" name="楕円 193">
          <a:extLst>
            <a:ext uri="{FF2B5EF4-FFF2-40B4-BE49-F238E27FC236}">
              <a16:creationId xmlns:a16="http://schemas.microsoft.com/office/drawing/2014/main" id="{031365C0-16F4-4DC0-A758-9F06D87E9B0D}"/>
            </a:ext>
          </a:extLst>
        </xdr:cNvPr>
        <xdr:cNvSpPr/>
      </xdr:nvSpPr>
      <xdr:spPr>
        <a:xfrm>
          <a:off x="2857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91440</xdr:rowOff>
    </xdr:to>
    <xdr:cxnSp macro="">
      <xdr:nvCxnSpPr>
        <xdr:cNvPr id="195" name="直線コネクタ 194">
          <a:extLst>
            <a:ext uri="{FF2B5EF4-FFF2-40B4-BE49-F238E27FC236}">
              <a16:creationId xmlns:a16="http://schemas.microsoft.com/office/drawing/2014/main" id="{345C1712-A60C-4911-A5D9-8B0E6EEF53F8}"/>
            </a:ext>
          </a:extLst>
        </xdr:cNvPr>
        <xdr:cNvCxnSpPr/>
      </xdr:nvCxnSpPr>
      <xdr:spPr>
        <a:xfrm>
          <a:off x="2908300" y="101824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164737</xdr:rowOff>
    </xdr:from>
    <xdr:to>
      <xdr:col>10</xdr:col>
      <xdr:colOff>165100</xdr:colOff>
      <xdr:row>59</xdr:row>
      <xdr:rowOff>94887</xdr:rowOff>
    </xdr:to>
    <xdr:sp macro="" textlink="">
      <xdr:nvSpPr>
        <xdr:cNvPr id="196" name="楕円 195">
          <a:extLst>
            <a:ext uri="{FF2B5EF4-FFF2-40B4-BE49-F238E27FC236}">
              <a16:creationId xmlns:a16="http://schemas.microsoft.com/office/drawing/2014/main" id="{D84AAC7B-D36A-4A57-A363-10F439C7517B}"/>
            </a:ext>
          </a:extLst>
        </xdr:cNvPr>
        <xdr:cNvSpPr/>
      </xdr:nvSpPr>
      <xdr:spPr>
        <a:xfrm>
          <a:off x="1968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44087</xdr:rowOff>
    </xdr:from>
    <xdr:to>
      <xdr:col>15</xdr:col>
      <xdr:colOff>50800</xdr:colOff>
      <xdr:row>59</xdr:row>
      <xdr:rowOff>66947</xdr:rowOff>
    </xdr:to>
    <xdr:cxnSp macro="">
      <xdr:nvCxnSpPr>
        <xdr:cNvPr id="197" name="直線コネクタ 196">
          <a:extLst>
            <a:ext uri="{FF2B5EF4-FFF2-40B4-BE49-F238E27FC236}">
              <a16:creationId xmlns:a16="http://schemas.microsoft.com/office/drawing/2014/main" id="{C934CEED-2C9C-4B60-8649-E91D65816EBD}"/>
            </a:ext>
          </a:extLst>
        </xdr:cNvPr>
        <xdr:cNvCxnSpPr/>
      </xdr:nvCxnSpPr>
      <xdr:spPr>
        <a:xfrm>
          <a:off x="2019300" y="101596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141877</xdr:rowOff>
    </xdr:from>
    <xdr:to>
      <xdr:col>6</xdr:col>
      <xdr:colOff>38100</xdr:colOff>
      <xdr:row>59</xdr:row>
      <xdr:rowOff>72027</xdr:rowOff>
    </xdr:to>
    <xdr:sp macro="" textlink="">
      <xdr:nvSpPr>
        <xdr:cNvPr id="198" name="楕円 197">
          <a:extLst>
            <a:ext uri="{FF2B5EF4-FFF2-40B4-BE49-F238E27FC236}">
              <a16:creationId xmlns:a16="http://schemas.microsoft.com/office/drawing/2014/main" id="{596D6B7D-9A35-4A5A-BD0E-8175A793454F}"/>
            </a:ext>
          </a:extLst>
        </xdr:cNvPr>
        <xdr:cNvSpPr/>
      </xdr:nvSpPr>
      <xdr:spPr>
        <a:xfrm>
          <a:off x="1079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44087</xdr:rowOff>
    </xdr:to>
    <xdr:cxnSp macro="">
      <xdr:nvCxnSpPr>
        <xdr:cNvPr id="199" name="直線コネクタ 198">
          <a:extLst>
            <a:ext uri="{FF2B5EF4-FFF2-40B4-BE49-F238E27FC236}">
              <a16:creationId xmlns:a16="http://schemas.microsoft.com/office/drawing/2014/main" id="{460552C9-837E-45A3-8299-61610BB77947}"/>
            </a:ext>
          </a:extLst>
        </xdr:cNvPr>
        <xdr:cNvCxnSpPr/>
      </xdr:nvCxnSpPr>
      <xdr:spPr>
        <a:xfrm>
          <a:off x="1130300" y="101367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9758F2F-C40A-4520-B4F1-412BD50F557E}"/>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70B9F17-528A-4F03-A181-990FF12E82A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CF6481A-7347-4BA2-B648-1E5A504F0B5D}"/>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49025AB-DDC6-4AAB-B4FE-04491A221FBE}"/>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2843B10-3E0E-42EA-B1B9-50709CAF7B6A}"/>
            </a:ext>
          </a:extLst>
        </xdr:cNvPr>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F66471C-73FA-4422-87FA-BD7798DE7AF4}"/>
            </a:ext>
          </a:extLst>
        </xdr:cNvPr>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111414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28F39B8-4A72-4E2E-8B36-E5AEE0EBBB37}"/>
            </a:ext>
          </a:extLst>
        </xdr:cNvPr>
        <xdr:cNvSpPr txBox="1"/>
      </xdr:nvSpPr>
      <xdr:spPr>
        <a:xfrm>
          <a:off x="1816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88554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F2AFC0F-D3C1-42FB-A716-9F9DF27CACD1}"/>
            </a:ext>
          </a:extLst>
        </xdr:cNvPr>
        <xdr:cNvSpPr txBox="1"/>
      </xdr:nvSpPr>
      <xdr:spPr>
        <a:xfrm>
          <a:off x="927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4D58160-7853-4023-A5D6-EA26AD93BE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85C8452-C3CA-4852-94CE-26F447C51B1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86F5EE7-A0BB-42C4-BCF6-C92DCF09AC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DB7C01D-951F-4949-8B0D-BFF8138139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AFA3347-31A7-41BC-A7FC-4767391CC3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96BA583-5912-48C1-90BA-9E4721E4D5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5C664FD-FECC-40B4-9804-6F55675CAB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8D535EE-BB84-44E2-8A72-59E3E010E6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A994B71-C574-408F-AA78-7EF2377E2C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036950A-EB8A-44BF-B1C0-9070671AC64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363CFA5-AEBD-4111-AFDE-D43AA7E53C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D12A505-E8FC-4AD2-B19F-05EF5A41F6E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5861A34-DF8F-48A1-8EF9-E5FF123CD6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19E6BE0C-D9DE-4FED-B74D-411E7FCB2BB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D741208-DF6B-4584-BA53-AE8CBE92E8B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DE9B467D-2C38-4D42-B70D-2FC38253ECE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8C32EAE-F51A-4C38-877A-23FBEB723CF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87DD1B51-D698-4452-B9AF-A0C24F2C7C9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5064085-2DB6-4D11-A2D2-0B684676A1D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AE45E26-35E9-4681-B4CF-C265B70B119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7FD7FC9-C81B-4DC1-A0C2-3F9E0899BE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38650061-5136-40C0-83F0-41E8DFC2B97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95E5867-EDE6-477F-BDEC-D59256B9E3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C7B6D3E1-E2E3-499D-BD54-79CBE001F9B4}"/>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457E342A-430C-49C4-BA96-AD4AAD3E4CF2}"/>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C529F1DE-8037-4D0A-A285-27C13A1A007E}"/>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DB3E980-8A1F-4194-850E-9F386244516F}"/>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E4FFBA79-D731-4F31-88BB-BA70423DC478}"/>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FC7C85C-6B1E-421E-8BA1-42DA99DBE1C7}"/>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A43C95CC-86ED-48FB-82A6-5FB8577DF178}"/>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EEDBADE8-2E84-4E29-A006-45402254CF6C}"/>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C40DE4E-7ACD-4FB6-AE43-77D07ADFC6FA}"/>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D5BEC92A-239F-4AD9-A8CE-B357CB0F5F41}"/>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6E730DAE-B228-4351-9ACC-A4EAB026C6A4}"/>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56A5E6-3ADA-42A2-9624-96481AF0F1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001D85-D34D-491D-AC18-8B5AB73B37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75C56D-722D-4EB1-AAB5-E23E905CDA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460988D-87F1-4C87-BCA0-90FA6D80CB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B384BC8-CB40-4AAF-986F-2586359DD5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170283</xdr:rowOff>
    </xdr:from>
    <xdr:to>
      <xdr:col>55</xdr:col>
      <xdr:colOff>50800</xdr:colOff>
      <xdr:row>62</xdr:row>
      <xdr:rowOff>100433</xdr:rowOff>
    </xdr:to>
    <xdr:sp macro="" textlink="">
      <xdr:nvSpPr>
        <xdr:cNvPr id="247" name="楕円 246">
          <a:extLst>
            <a:ext uri="{FF2B5EF4-FFF2-40B4-BE49-F238E27FC236}">
              <a16:creationId xmlns:a16="http://schemas.microsoft.com/office/drawing/2014/main" id="{46EC72C3-1501-4BC4-8F6B-6170D741DF08}"/>
            </a:ext>
          </a:extLst>
        </xdr:cNvPr>
        <xdr:cNvSpPr/>
      </xdr:nvSpPr>
      <xdr:spPr>
        <a:xfrm>
          <a:off x="10426700" y="106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21710</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9F73CD6F-839A-40BF-B43A-6A9C130141B8}"/>
            </a:ext>
          </a:extLst>
        </xdr:cNvPr>
        <xdr:cNvSpPr txBox="1"/>
      </xdr:nvSpPr>
      <xdr:spPr>
        <a:xfrm>
          <a:off x="10515600" y="10480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5266</xdr:rowOff>
    </xdr:from>
    <xdr:to>
      <xdr:col>50</xdr:col>
      <xdr:colOff>165100</xdr:colOff>
      <xdr:row>62</xdr:row>
      <xdr:rowOff>106866</xdr:rowOff>
    </xdr:to>
    <xdr:sp macro="" textlink="">
      <xdr:nvSpPr>
        <xdr:cNvPr id="249" name="楕円 248">
          <a:extLst>
            <a:ext uri="{FF2B5EF4-FFF2-40B4-BE49-F238E27FC236}">
              <a16:creationId xmlns:a16="http://schemas.microsoft.com/office/drawing/2014/main" id="{3496FA96-C877-42E4-91C2-1035E35DAF57}"/>
            </a:ext>
          </a:extLst>
        </xdr:cNvPr>
        <xdr:cNvSpPr/>
      </xdr:nvSpPr>
      <xdr:spPr>
        <a:xfrm>
          <a:off x="9588500" y="10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49633</xdr:rowOff>
    </xdr:from>
    <xdr:to>
      <xdr:col>55</xdr:col>
      <xdr:colOff>0</xdr:colOff>
      <xdr:row>62</xdr:row>
      <xdr:rowOff>56066</xdr:rowOff>
    </xdr:to>
    <xdr:cxnSp macro="">
      <xdr:nvCxnSpPr>
        <xdr:cNvPr id="250" name="直線コネクタ 249">
          <a:extLst>
            <a:ext uri="{FF2B5EF4-FFF2-40B4-BE49-F238E27FC236}">
              <a16:creationId xmlns:a16="http://schemas.microsoft.com/office/drawing/2014/main" id="{34C95716-F402-43D5-AEE7-DD434382B72C}"/>
            </a:ext>
          </a:extLst>
        </xdr:cNvPr>
        <xdr:cNvCxnSpPr/>
      </xdr:nvCxnSpPr>
      <xdr:spPr>
        <a:xfrm flipV="1">
          <a:off x="9639300" y="10679533"/>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8777</xdr:rowOff>
    </xdr:from>
    <xdr:to>
      <xdr:col>46</xdr:col>
      <xdr:colOff>38100</xdr:colOff>
      <xdr:row>62</xdr:row>
      <xdr:rowOff>110377</xdr:rowOff>
    </xdr:to>
    <xdr:sp macro="" textlink="">
      <xdr:nvSpPr>
        <xdr:cNvPr id="251" name="楕円 250">
          <a:extLst>
            <a:ext uri="{FF2B5EF4-FFF2-40B4-BE49-F238E27FC236}">
              <a16:creationId xmlns:a16="http://schemas.microsoft.com/office/drawing/2014/main" id="{3BA5250D-E336-4779-96C3-FB2EC3D6AE26}"/>
            </a:ext>
          </a:extLst>
        </xdr:cNvPr>
        <xdr:cNvSpPr/>
      </xdr:nvSpPr>
      <xdr:spPr>
        <a:xfrm>
          <a:off x="8699500" y="106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56066</xdr:rowOff>
    </xdr:from>
    <xdr:to>
      <xdr:col>50</xdr:col>
      <xdr:colOff>114300</xdr:colOff>
      <xdr:row>62</xdr:row>
      <xdr:rowOff>59577</xdr:rowOff>
    </xdr:to>
    <xdr:cxnSp macro="">
      <xdr:nvCxnSpPr>
        <xdr:cNvPr id="252" name="直線コネクタ 251">
          <a:extLst>
            <a:ext uri="{FF2B5EF4-FFF2-40B4-BE49-F238E27FC236}">
              <a16:creationId xmlns:a16="http://schemas.microsoft.com/office/drawing/2014/main" id="{8DD73927-3A85-40CE-9E15-3208BBA834D7}"/>
            </a:ext>
          </a:extLst>
        </xdr:cNvPr>
        <xdr:cNvCxnSpPr/>
      </xdr:nvCxnSpPr>
      <xdr:spPr>
        <a:xfrm flipV="1">
          <a:off x="8750300" y="1068596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17256</xdr:rowOff>
    </xdr:from>
    <xdr:to>
      <xdr:col>41</xdr:col>
      <xdr:colOff>101600</xdr:colOff>
      <xdr:row>62</xdr:row>
      <xdr:rowOff>118856</xdr:rowOff>
    </xdr:to>
    <xdr:sp macro="" textlink="">
      <xdr:nvSpPr>
        <xdr:cNvPr id="253" name="楕円 252">
          <a:extLst>
            <a:ext uri="{FF2B5EF4-FFF2-40B4-BE49-F238E27FC236}">
              <a16:creationId xmlns:a16="http://schemas.microsoft.com/office/drawing/2014/main" id="{4FC3C7E0-E3FF-46F3-B2D2-203EC14FBDDC}"/>
            </a:ext>
          </a:extLst>
        </xdr:cNvPr>
        <xdr:cNvSpPr/>
      </xdr:nvSpPr>
      <xdr:spPr>
        <a:xfrm>
          <a:off x="7810500" y="10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59577</xdr:rowOff>
    </xdr:from>
    <xdr:to>
      <xdr:col>45</xdr:col>
      <xdr:colOff>177800</xdr:colOff>
      <xdr:row>62</xdr:row>
      <xdr:rowOff>68056</xdr:rowOff>
    </xdr:to>
    <xdr:cxnSp macro="">
      <xdr:nvCxnSpPr>
        <xdr:cNvPr id="254" name="直線コネクタ 253">
          <a:extLst>
            <a:ext uri="{FF2B5EF4-FFF2-40B4-BE49-F238E27FC236}">
              <a16:creationId xmlns:a16="http://schemas.microsoft.com/office/drawing/2014/main" id="{EFC182F4-7E1B-4B64-B647-1BEFC291BFE2}"/>
            </a:ext>
          </a:extLst>
        </xdr:cNvPr>
        <xdr:cNvCxnSpPr/>
      </xdr:nvCxnSpPr>
      <xdr:spPr>
        <a:xfrm flipV="1">
          <a:off x="7861300" y="10689477"/>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25931</xdr:rowOff>
    </xdr:from>
    <xdr:to>
      <xdr:col>36</xdr:col>
      <xdr:colOff>165100</xdr:colOff>
      <xdr:row>62</xdr:row>
      <xdr:rowOff>127531</xdr:rowOff>
    </xdr:to>
    <xdr:sp macro="" textlink="">
      <xdr:nvSpPr>
        <xdr:cNvPr id="255" name="楕円 254">
          <a:extLst>
            <a:ext uri="{FF2B5EF4-FFF2-40B4-BE49-F238E27FC236}">
              <a16:creationId xmlns:a16="http://schemas.microsoft.com/office/drawing/2014/main" id="{DD3EB04B-2A2A-460A-87D9-89DC35D4E3D2}"/>
            </a:ext>
          </a:extLst>
        </xdr:cNvPr>
        <xdr:cNvSpPr/>
      </xdr:nvSpPr>
      <xdr:spPr>
        <a:xfrm>
          <a:off x="6921500" y="106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68056</xdr:rowOff>
    </xdr:from>
    <xdr:to>
      <xdr:col>41</xdr:col>
      <xdr:colOff>50800</xdr:colOff>
      <xdr:row>62</xdr:row>
      <xdr:rowOff>76731</xdr:rowOff>
    </xdr:to>
    <xdr:cxnSp macro="">
      <xdr:nvCxnSpPr>
        <xdr:cNvPr id="256" name="直線コネクタ 255">
          <a:extLst>
            <a:ext uri="{FF2B5EF4-FFF2-40B4-BE49-F238E27FC236}">
              <a16:creationId xmlns:a16="http://schemas.microsoft.com/office/drawing/2014/main" id="{FDC8A527-7161-4B63-BFB4-9B1BE70F28B2}"/>
            </a:ext>
          </a:extLst>
        </xdr:cNvPr>
        <xdr:cNvCxnSpPr/>
      </xdr:nvCxnSpPr>
      <xdr:spPr>
        <a:xfrm flipV="1">
          <a:off x="6972300" y="10697956"/>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4FEC24A-02B9-4693-BA2D-ADEA23BED63A}"/>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2C0F28D5-CC6E-48BD-8A63-8531663EF1AB}"/>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66469CB-F282-45C9-B08E-1D889BB34980}"/>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D8A4E56-4F06-4A10-812B-6DA2451DBB4B}"/>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123393</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FA70B846-27E0-4373-ADB1-967F39BD5DA4}"/>
            </a:ext>
          </a:extLst>
        </xdr:cNvPr>
        <xdr:cNvSpPr txBox="1"/>
      </xdr:nvSpPr>
      <xdr:spPr>
        <a:xfrm>
          <a:off x="9281505" y="10410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126904</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288527C0-D957-4519-9149-FD3E7542170F}"/>
            </a:ext>
          </a:extLst>
        </xdr:cNvPr>
        <xdr:cNvSpPr txBox="1"/>
      </xdr:nvSpPr>
      <xdr:spPr>
        <a:xfrm>
          <a:off x="8405205" y="10413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135383</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557AF294-AC5D-40B1-90D2-5D5601E32DCA}"/>
            </a:ext>
          </a:extLst>
        </xdr:cNvPr>
        <xdr:cNvSpPr txBox="1"/>
      </xdr:nvSpPr>
      <xdr:spPr>
        <a:xfrm>
          <a:off x="7516205" y="10422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144058</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A9DD3968-A0CB-451E-B887-0622E5A30F40}"/>
            </a:ext>
          </a:extLst>
        </xdr:cNvPr>
        <xdr:cNvSpPr txBox="1"/>
      </xdr:nvSpPr>
      <xdr:spPr>
        <a:xfrm>
          <a:off x="6627205" y="10431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EB8197E-FD46-4C2D-95C8-82454048E0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CEF8D71-2176-4BE8-B3E8-DC6CF82AAD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7D59C17-1E69-42DB-A9A0-D8A74C3BF1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2AC3FEF-624D-4FBA-B580-E8A46A4D5D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C6CF7CE-A333-4711-A3B4-547CCBB975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70BE8BC-3E8B-4B7D-84A0-E78A04EE83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10A3935-C49E-4BA1-BC2D-1FC6CC6608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BFE0AA5-C930-4E68-83D3-A438C28345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EFB3A31-F573-4C0A-808A-7D20878A82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5D5D3A7-A72C-465B-9B2F-1EE927F2DF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7FA6458-7C47-47DB-AF8B-C516EF4CCD1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EFB354E-7933-45E6-AAC9-BC3304BACC3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F57E9FEA-FFB2-4FFA-9FF1-E8472AD462C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3482696-70DA-496B-B697-58564A0F163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F1BF465-6C26-4BCE-A383-85A16D41CD8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701E649-0D9B-4E19-B4B3-34BE252343B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507F077-37DB-4CF9-BB1C-CA2B78CE654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FE388D9A-23FF-46EB-BF54-0C51D09968D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ABC32B7-E977-4FD3-9273-E7F3F7885D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7171F570-FA44-44D0-A1ED-7E5146D6D13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7B8FE02-5E5B-482D-85D8-52F12ABA52E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CA5CB9E-162B-4AB7-A083-A8A1858B643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5484D7E-B237-4032-8D22-DD5BD4A9859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4AB4C18-7D13-4BDF-9193-85810FD8F9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65838422-155F-44E1-B413-5135173E47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7C28B88-C287-44F6-89B9-EED88B4E94E7}"/>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A06B73D-1A00-4F55-AD27-6ACFE89E755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8650ABBC-9F45-447E-B30A-98509FC70FF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E368135B-BF02-4A34-A2B8-FD41FF151E4D}"/>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5049944-6CA0-4C85-93BF-0A67D265A8C3}"/>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3F8D012E-5607-49DC-96BA-9E1FFC4667CA}"/>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8C0974E8-BA2D-4C29-B2BC-D35B079C9D21}"/>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52D4E2FD-4343-4A53-9AF6-DF6643D41921}"/>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C5CD7AAF-765A-4412-8872-E248E006C25B}"/>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92F3FE6A-713F-4741-973A-A3125054A091}"/>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B83893D2-4A0C-4C02-8E36-949BED78B189}"/>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CA1E7C6-7F9D-4F94-932E-C31D1DA7AC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CD07EF7-1118-47C3-A2D0-15F73E456D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FDE45E-F97E-4D68-9B0D-03F4C7E1B9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5AFDFC6-4702-4344-AED4-E30BF2DC86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2096D7F-29FD-42FF-9609-99F70DCEE04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88537</xdr:rowOff>
    </xdr:from>
    <xdr:to>
      <xdr:col>24</xdr:col>
      <xdr:colOff>114300</xdr:colOff>
      <xdr:row>83</xdr:row>
      <xdr:rowOff>18687</xdr:rowOff>
    </xdr:to>
    <xdr:sp macro="" textlink="">
      <xdr:nvSpPr>
        <xdr:cNvPr id="306" name="楕円 305">
          <a:extLst>
            <a:ext uri="{FF2B5EF4-FFF2-40B4-BE49-F238E27FC236}">
              <a16:creationId xmlns:a16="http://schemas.microsoft.com/office/drawing/2014/main" id="{419FB42C-BD84-4489-BE9B-309DA9728A7C}"/>
            </a:ext>
          </a:extLst>
        </xdr:cNvPr>
        <xdr:cNvSpPr/>
      </xdr:nvSpPr>
      <xdr:spPr>
        <a:xfrm>
          <a:off x="4584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111414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2A418DD-A0E9-48A8-9320-D5F4A3A5A61D}"/>
            </a:ext>
          </a:extLst>
        </xdr:cNvPr>
        <xdr:cNvSpPr txBox="1"/>
      </xdr:nvSpPr>
      <xdr:spPr>
        <a:xfrm>
          <a:off x="4673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62412</xdr:rowOff>
    </xdr:from>
    <xdr:to>
      <xdr:col>20</xdr:col>
      <xdr:colOff>38100</xdr:colOff>
      <xdr:row>82</xdr:row>
      <xdr:rowOff>164012</xdr:rowOff>
    </xdr:to>
    <xdr:sp macro="" textlink="">
      <xdr:nvSpPr>
        <xdr:cNvPr id="308" name="楕円 307">
          <a:extLst>
            <a:ext uri="{FF2B5EF4-FFF2-40B4-BE49-F238E27FC236}">
              <a16:creationId xmlns:a16="http://schemas.microsoft.com/office/drawing/2014/main" id="{205086EC-61AD-422F-9F34-92B2F03C5E35}"/>
            </a:ext>
          </a:extLst>
        </xdr:cNvPr>
        <xdr:cNvSpPr/>
      </xdr:nvSpPr>
      <xdr:spPr>
        <a:xfrm>
          <a:off x="3746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139337</xdr:rowOff>
    </xdr:to>
    <xdr:cxnSp macro="">
      <xdr:nvCxnSpPr>
        <xdr:cNvPr id="309" name="直線コネクタ 308">
          <a:extLst>
            <a:ext uri="{FF2B5EF4-FFF2-40B4-BE49-F238E27FC236}">
              <a16:creationId xmlns:a16="http://schemas.microsoft.com/office/drawing/2014/main" id="{A8ACE0B7-C9A3-4007-A80F-EE9153FC59EE}"/>
            </a:ext>
          </a:extLst>
        </xdr:cNvPr>
        <xdr:cNvCxnSpPr/>
      </xdr:nvCxnSpPr>
      <xdr:spPr>
        <a:xfrm>
          <a:off x="3797300" y="14172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29755</xdr:rowOff>
    </xdr:from>
    <xdr:to>
      <xdr:col>15</xdr:col>
      <xdr:colOff>101600</xdr:colOff>
      <xdr:row>82</xdr:row>
      <xdr:rowOff>131355</xdr:rowOff>
    </xdr:to>
    <xdr:sp macro="" textlink="">
      <xdr:nvSpPr>
        <xdr:cNvPr id="310" name="楕円 309">
          <a:extLst>
            <a:ext uri="{FF2B5EF4-FFF2-40B4-BE49-F238E27FC236}">
              <a16:creationId xmlns:a16="http://schemas.microsoft.com/office/drawing/2014/main" id="{CCCABE94-88BA-46ED-9B28-A07FDF2BAC3B}"/>
            </a:ext>
          </a:extLst>
        </xdr:cNvPr>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113212</xdr:rowOff>
    </xdr:to>
    <xdr:cxnSp macro="">
      <xdr:nvCxnSpPr>
        <xdr:cNvPr id="311" name="直線コネクタ 310">
          <a:extLst>
            <a:ext uri="{FF2B5EF4-FFF2-40B4-BE49-F238E27FC236}">
              <a16:creationId xmlns:a16="http://schemas.microsoft.com/office/drawing/2014/main" id="{7FCC82E6-DAF1-47E6-AB46-368DF1A9C96F}"/>
            </a:ext>
          </a:extLst>
        </xdr:cNvPr>
        <xdr:cNvCxnSpPr/>
      </xdr:nvCxnSpPr>
      <xdr:spPr>
        <a:xfrm>
          <a:off x="2908300" y="141394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2" name="楕円 311">
          <a:extLst>
            <a:ext uri="{FF2B5EF4-FFF2-40B4-BE49-F238E27FC236}">
              <a16:creationId xmlns:a16="http://schemas.microsoft.com/office/drawing/2014/main" id="{4910A408-DDBE-486F-855F-A97FB43FFB69}"/>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80555</xdr:rowOff>
    </xdr:to>
    <xdr:cxnSp macro="">
      <xdr:nvCxnSpPr>
        <xdr:cNvPr id="313" name="直線コネクタ 312">
          <a:extLst>
            <a:ext uri="{FF2B5EF4-FFF2-40B4-BE49-F238E27FC236}">
              <a16:creationId xmlns:a16="http://schemas.microsoft.com/office/drawing/2014/main" id="{ECB0B944-E5F9-45E8-BECE-FEB754D12F4F}"/>
            </a:ext>
          </a:extLst>
        </xdr:cNvPr>
        <xdr:cNvCxnSpPr/>
      </xdr:nvCxnSpPr>
      <xdr:spPr>
        <a:xfrm>
          <a:off x="2019300" y="141084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314" name="楕円 313">
          <a:extLst>
            <a:ext uri="{FF2B5EF4-FFF2-40B4-BE49-F238E27FC236}">
              <a16:creationId xmlns:a16="http://schemas.microsoft.com/office/drawing/2014/main" id="{DE08D94C-E1B9-4746-A444-36ED10770A0F}"/>
            </a:ext>
          </a:extLst>
        </xdr:cNvPr>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49530</xdr:rowOff>
    </xdr:to>
    <xdr:cxnSp macro="">
      <xdr:nvCxnSpPr>
        <xdr:cNvPr id="315" name="直線コネクタ 314">
          <a:extLst>
            <a:ext uri="{FF2B5EF4-FFF2-40B4-BE49-F238E27FC236}">
              <a16:creationId xmlns:a16="http://schemas.microsoft.com/office/drawing/2014/main" id="{6EA27B41-CD11-4595-8BEC-847A866E1CE9}"/>
            </a:ext>
          </a:extLst>
        </xdr:cNvPr>
        <xdr:cNvCxnSpPr/>
      </xdr:nvCxnSpPr>
      <xdr:spPr>
        <a:xfrm>
          <a:off x="1130300" y="140937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id="{597E7669-F7AB-49A2-9FD5-B523247CEF78}"/>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id="{442D5874-7DFB-452F-A224-C96A5A37CC85}"/>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id="{04A48A8D-DD27-4B7D-8FE2-57E743FA6429}"/>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id="{E7D4B69B-CFB9-4B38-B16A-7536D30000BE}"/>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9089</xdr:rowOff>
    </xdr:from>
    <xdr:ext cx="405111" cy="259045"/>
    <xdr:sp macro="" textlink="">
      <xdr:nvSpPr>
        <xdr:cNvPr id="320" name="n_1mainValue【公営住宅】&#10;有形固定資産減価償却率">
          <a:extLst>
            <a:ext uri="{FF2B5EF4-FFF2-40B4-BE49-F238E27FC236}">
              <a16:creationId xmlns:a16="http://schemas.microsoft.com/office/drawing/2014/main" id="{E547CD26-9FE0-4545-8DFF-8F0B95CBD826}"/>
            </a:ext>
          </a:extLst>
        </xdr:cNvPr>
        <xdr:cNvSpPr txBox="1"/>
      </xdr:nvSpPr>
      <xdr:spPr>
        <a:xfrm>
          <a:off x="3582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147882</xdr:rowOff>
    </xdr:from>
    <xdr:ext cx="405111" cy="259045"/>
    <xdr:sp macro="" textlink="">
      <xdr:nvSpPr>
        <xdr:cNvPr id="321" name="n_2mainValue【公営住宅】&#10;有形固定資産減価償却率">
          <a:extLst>
            <a:ext uri="{FF2B5EF4-FFF2-40B4-BE49-F238E27FC236}">
              <a16:creationId xmlns:a16="http://schemas.microsoft.com/office/drawing/2014/main" id="{C722D73E-77FA-43A8-BF3E-0BB237203173}"/>
            </a:ext>
          </a:extLst>
        </xdr:cNvPr>
        <xdr:cNvSpPr txBox="1"/>
      </xdr:nvSpPr>
      <xdr:spPr>
        <a:xfrm>
          <a:off x="2705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22" name="n_3mainValue【公営住宅】&#10;有形固定資産減価償却率">
          <a:extLst>
            <a:ext uri="{FF2B5EF4-FFF2-40B4-BE49-F238E27FC236}">
              <a16:creationId xmlns:a16="http://schemas.microsoft.com/office/drawing/2014/main" id="{53EDB7E2-DFC3-4F4B-BD38-F3CC1C42BF0D}"/>
            </a:ext>
          </a:extLst>
        </xdr:cNvPr>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23" name="n_4mainValue【公営住宅】&#10;有形固定資産減価償却率">
          <a:extLst>
            <a:ext uri="{FF2B5EF4-FFF2-40B4-BE49-F238E27FC236}">
              <a16:creationId xmlns:a16="http://schemas.microsoft.com/office/drawing/2014/main" id="{36B1844F-2EFC-4E9F-B984-B364FB168E1E}"/>
            </a:ext>
          </a:extLst>
        </xdr:cNvPr>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11629CD-BC08-4914-81BA-6D4D9D406D3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21AD9BC-6B65-4A77-87C9-0B56DFBC6E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ECB3711-32DF-4735-AA8B-3B0D5DB2D5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398E4B8-B8FB-4992-B394-F38E13748F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5C77D2D-55FC-4734-B96B-B92C7046AA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B71281-2359-4104-8B51-7ABA2F6DC8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551EDAA-D38B-4ED2-B82D-E763171748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2411DED-605B-40FD-8AB7-DFDEE66FDB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DC327AA-F8C2-46EE-9ABF-AAEA5F959B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59A17BC-88EE-4F26-8082-77061092EB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C2455802-21B4-46E7-BDA6-7E83C81D062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E26C97E0-4C7E-46E3-863C-6CC4374C3DB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CEDCED0-1B00-466B-AC8E-85741DA13B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4DE149C-87B0-47D0-91A9-98728C62A7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8E6A47FF-26D6-47FF-BA33-99A7530E033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DF711F86-66D8-490D-A289-4CBC1DDA463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EE243676-44BC-4FE8-8E87-021BB83DB1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35B618B5-272A-440B-BCDC-0D980F72A3A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DFA56510-94AF-415C-861B-3C97EDD9C4E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2CA7FDF-383B-419A-AAE1-A94EA46C37C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2092F7D-B0FA-4198-ABC1-2B62A241A3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B437BC8-D8C2-46D0-857A-467DE1429D4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041B69F-2271-43BE-8A56-976A379090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1EE45F7D-B5EE-47E0-AEDF-029F697B05A6}"/>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E2AF05D3-74B8-4260-8EF0-CEE470B64459}"/>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10F00D71-4271-477D-A58B-3A3F76B4EA65}"/>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CDF83699-3C80-49BB-8306-8EEAA6D15B05}"/>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7A013B7-56C5-4B0D-976C-D3F46AB149BA}"/>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AAF6DB19-2E02-4D09-82C9-6B1B8E7A1468}"/>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671744AC-038C-4359-B81A-31568C8B8297}"/>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174B7BAE-0B04-43CD-8BF6-C7AED087469B}"/>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A2BE2E5F-CE69-4F3C-969D-2D0C41DD75A4}"/>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37D54F76-2135-4EF8-915D-B92DB9B0048A}"/>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A9DA0C90-5EEE-43B2-BE73-9B1B70F6CE0D}"/>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FE7D0EC-7C97-4437-8741-5010D5B12D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73A4A66-2A11-4C44-A900-F803FF09E0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5C75F2B-60EA-4F83-A4AC-45A83DC4F2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BA4F134-4988-478C-AF59-CB132DDE79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2428618-5DE0-4572-8FA7-933C07963F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133604</xdr:rowOff>
    </xdr:from>
    <xdr:to>
      <xdr:col>55</xdr:col>
      <xdr:colOff>50800</xdr:colOff>
      <xdr:row>84</xdr:row>
      <xdr:rowOff>63754</xdr:rowOff>
    </xdr:to>
    <xdr:sp macro="" textlink="">
      <xdr:nvSpPr>
        <xdr:cNvPr id="363" name="楕円 362">
          <a:extLst>
            <a:ext uri="{FF2B5EF4-FFF2-40B4-BE49-F238E27FC236}">
              <a16:creationId xmlns:a16="http://schemas.microsoft.com/office/drawing/2014/main" id="{92E8CB10-2EFA-45AA-AC78-F84A3725BEAB}"/>
            </a:ext>
          </a:extLst>
        </xdr:cNvPr>
        <xdr:cNvSpPr/>
      </xdr:nvSpPr>
      <xdr:spPr>
        <a:xfrm>
          <a:off x="10426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156481</xdr:rowOff>
    </xdr:from>
    <xdr:ext cx="469744" cy="259045"/>
    <xdr:sp macro="" textlink="">
      <xdr:nvSpPr>
        <xdr:cNvPr id="364" name="【公営住宅】&#10;一人当たり面積該当値テキスト">
          <a:extLst>
            <a:ext uri="{FF2B5EF4-FFF2-40B4-BE49-F238E27FC236}">
              <a16:creationId xmlns:a16="http://schemas.microsoft.com/office/drawing/2014/main" id="{F474F263-BBEF-41BD-9337-77F467531382}"/>
            </a:ext>
          </a:extLst>
        </xdr:cNvPr>
        <xdr:cNvSpPr txBox="1"/>
      </xdr:nvSpPr>
      <xdr:spPr>
        <a:xfrm>
          <a:off x="10515600" y="142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140081</xdr:rowOff>
    </xdr:from>
    <xdr:to>
      <xdr:col>50</xdr:col>
      <xdr:colOff>165100</xdr:colOff>
      <xdr:row>84</xdr:row>
      <xdr:rowOff>70231</xdr:rowOff>
    </xdr:to>
    <xdr:sp macro="" textlink="">
      <xdr:nvSpPr>
        <xdr:cNvPr id="365" name="楕円 364">
          <a:extLst>
            <a:ext uri="{FF2B5EF4-FFF2-40B4-BE49-F238E27FC236}">
              <a16:creationId xmlns:a16="http://schemas.microsoft.com/office/drawing/2014/main" id="{87921CEB-487E-4E3C-B5C2-B322231F0AA3}"/>
            </a:ext>
          </a:extLst>
        </xdr:cNvPr>
        <xdr:cNvSpPr/>
      </xdr:nvSpPr>
      <xdr:spPr>
        <a:xfrm>
          <a:off x="9588500" y="143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12954</xdr:rowOff>
    </xdr:from>
    <xdr:to>
      <xdr:col>55</xdr:col>
      <xdr:colOff>0</xdr:colOff>
      <xdr:row>84</xdr:row>
      <xdr:rowOff>19431</xdr:rowOff>
    </xdr:to>
    <xdr:cxnSp macro="">
      <xdr:nvCxnSpPr>
        <xdr:cNvPr id="366" name="直線コネクタ 365">
          <a:extLst>
            <a:ext uri="{FF2B5EF4-FFF2-40B4-BE49-F238E27FC236}">
              <a16:creationId xmlns:a16="http://schemas.microsoft.com/office/drawing/2014/main" id="{04AF09E6-7549-4E7D-919F-C9E0BD8C2AEF}"/>
            </a:ext>
          </a:extLst>
        </xdr:cNvPr>
        <xdr:cNvCxnSpPr/>
      </xdr:nvCxnSpPr>
      <xdr:spPr>
        <a:xfrm flipV="1">
          <a:off x="9639300" y="1441475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142672</xdr:rowOff>
    </xdr:from>
    <xdr:to>
      <xdr:col>46</xdr:col>
      <xdr:colOff>38100</xdr:colOff>
      <xdr:row>84</xdr:row>
      <xdr:rowOff>72822</xdr:rowOff>
    </xdr:to>
    <xdr:sp macro="" textlink="">
      <xdr:nvSpPr>
        <xdr:cNvPr id="367" name="楕円 366">
          <a:extLst>
            <a:ext uri="{FF2B5EF4-FFF2-40B4-BE49-F238E27FC236}">
              <a16:creationId xmlns:a16="http://schemas.microsoft.com/office/drawing/2014/main" id="{AFF99D47-8789-4A50-959C-3FF417915F58}"/>
            </a:ext>
          </a:extLst>
        </xdr:cNvPr>
        <xdr:cNvSpPr/>
      </xdr:nvSpPr>
      <xdr:spPr>
        <a:xfrm>
          <a:off x="8699500" y="143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19431</xdr:rowOff>
    </xdr:from>
    <xdr:to>
      <xdr:col>50</xdr:col>
      <xdr:colOff>114300</xdr:colOff>
      <xdr:row>84</xdr:row>
      <xdr:rowOff>22022</xdr:rowOff>
    </xdr:to>
    <xdr:cxnSp macro="">
      <xdr:nvCxnSpPr>
        <xdr:cNvPr id="368" name="直線コネクタ 367">
          <a:extLst>
            <a:ext uri="{FF2B5EF4-FFF2-40B4-BE49-F238E27FC236}">
              <a16:creationId xmlns:a16="http://schemas.microsoft.com/office/drawing/2014/main" id="{D3F21449-AD35-4362-A1F5-98490A704383}"/>
            </a:ext>
          </a:extLst>
        </xdr:cNvPr>
        <xdr:cNvCxnSpPr/>
      </xdr:nvCxnSpPr>
      <xdr:spPr>
        <a:xfrm flipV="1">
          <a:off x="8750300" y="1442123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145262</xdr:rowOff>
    </xdr:from>
    <xdr:to>
      <xdr:col>41</xdr:col>
      <xdr:colOff>101600</xdr:colOff>
      <xdr:row>84</xdr:row>
      <xdr:rowOff>75412</xdr:rowOff>
    </xdr:to>
    <xdr:sp macro="" textlink="">
      <xdr:nvSpPr>
        <xdr:cNvPr id="369" name="楕円 368">
          <a:extLst>
            <a:ext uri="{FF2B5EF4-FFF2-40B4-BE49-F238E27FC236}">
              <a16:creationId xmlns:a16="http://schemas.microsoft.com/office/drawing/2014/main" id="{39CA29B8-F52D-4D51-A533-8C733F0E873B}"/>
            </a:ext>
          </a:extLst>
        </xdr:cNvPr>
        <xdr:cNvSpPr/>
      </xdr:nvSpPr>
      <xdr:spPr>
        <a:xfrm>
          <a:off x="7810500" y="143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22022</xdr:rowOff>
    </xdr:from>
    <xdr:to>
      <xdr:col>45</xdr:col>
      <xdr:colOff>177800</xdr:colOff>
      <xdr:row>84</xdr:row>
      <xdr:rowOff>24612</xdr:rowOff>
    </xdr:to>
    <xdr:cxnSp macro="">
      <xdr:nvCxnSpPr>
        <xdr:cNvPr id="370" name="直線コネクタ 369">
          <a:extLst>
            <a:ext uri="{FF2B5EF4-FFF2-40B4-BE49-F238E27FC236}">
              <a16:creationId xmlns:a16="http://schemas.microsoft.com/office/drawing/2014/main" id="{DF0EB797-0EC2-4C14-8171-105679B46040}"/>
            </a:ext>
          </a:extLst>
        </xdr:cNvPr>
        <xdr:cNvCxnSpPr/>
      </xdr:nvCxnSpPr>
      <xdr:spPr>
        <a:xfrm flipV="1">
          <a:off x="7861300" y="1442382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166751</xdr:rowOff>
    </xdr:from>
    <xdr:to>
      <xdr:col>36</xdr:col>
      <xdr:colOff>165100</xdr:colOff>
      <xdr:row>84</xdr:row>
      <xdr:rowOff>96901</xdr:rowOff>
    </xdr:to>
    <xdr:sp macro="" textlink="">
      <xdr:nvSpPr>
        <xdr:cNvPr id="371" name="楕円 370">
          <a:extLst>
            <a:ext uri="{FF2B5EF4-FFF2-40B4-BE49-F238E27FC236}">
              <a16:creationId xmlns:a16="http://schemas.microsoft.com/office/drawing/2014/main" id="{3066F18F-66AB-4F9E-A877-750BA97A0AA6}"/>
            </a:ext>
          </a:extLst>
        </xdr:cNvPr>
        <xdr:cNvSpPr/>
      </xdr:nvSpPr>
      <xdr:spPr>
        <a:xfrm>
          <a:off x="6921500" y="143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24612</xdr:rowOff>
    </xdr:from>
    <xdr:to>
      <xdr:col>41</xdr:col>
      <xdr:colOff>50800</xdr:colOff>
      <xdr:row>84</xdr:row>
      <xdr:rowOff>46101</xdr:rowOff>
    </xdr:to>
    <xdr:cxnSp macro="">
      <xdr:nvCxnSpPr>
        <xdr:cNvPr id="372" name="直線コネクタ 371">
          <a:extLst>
            <a:ext uri="{FF2B5EF4-FFF2-40B4-BE49-F238E27FC236}">
              <a16:creationId xmlns:a16="http://schemas.microsoft.com/office/drawing/2014/main" id="{5A42C4D1-1F78-4341-A6E5-A0349FD9BDC6}"/>
            </a:ext>
          </a:extLst>
        </xdr:cNvPr>
        <xdr:cNvCxnSpPr/>
      </xdr:nvCxnSpPr>
      <xdr:spPr>
        <a:xfrm flipV="1">
          <a:off x="6972300" y="1442641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a:extLst>
            <a:ext uri="{FF2B5EF4-FFF2-40B4-BE49-F238E27FC236}">
              <a16:creationId xmlns:a16="http://schemas.microsoft.com/office/drawing/2014/main" id="{B4178E80-CD3E-4D55-847C-2A99DEDBBA86}"/>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a:extLst>
            <a:ext uri="{FF2B5EF4-FFF2-40B4-BE49-F238E27FC236}">
              <a16:creationId xmlns:a16="http://schemas.microsoft.com/office/drawing/2014/main" id="{AEA3E3AF-1B7C-4E19-8DE0-DD33B64F9798}"/>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3A3A65EE-6FBF-415B-83CF-556C3187F80D}"/>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0C4624EE-9FA7-4AF2-8B61-F647FC347059}"/>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86758</xdr:rowOff>
    </xdr:from>
    <xdr:ext cx="469744" cy="259045"/>
    <xdr:sp macro="" textlink="">
      <xdr:nvSpPr>
        <xdr:cNvPr id="377" name="n_1mainValue【公営住宅】&#10;一人当たり面積">
          <a:extLst>
            <a:ext uri="{FF2B5EF4-FFF2-40B4-BE49-F238E27FC236}">
              <a16:creationId xmlns:a16="http://schemas.microsoft.com/office/drawing/2014/main" id="{A587F956-AB7D-4DD2-BE93-69AAF9F42B8E}"/>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89349</xdr:rowOff>
    </xdr:from>
    <xdr:ext cx="469744" cy="259045"/>
    <xdr:sp macro="" textlink="">
      <xdr:nvSpPr>
        <xdr:cNvPr id="378" name="n_2mainValue【公営住宅】&#10;一人当たり面積">
          <a:extLst>
            <a:ext uri="{FF2B5EF4-FFF2-40B4-BE49-F238E27FC236}">
              <a16:creationId xmlns:a16="http://schemas.microsoft.com/office/drawing/2014/main" id="{727785E7-521E-4BB3-B712-75591BF806BD}"/>
            </a:ext>
          </a:extLst>
        </xdr:cNvPr>
        <xdr:cNvSpPr txBox="1"/>
      </xdr:nvSpPr>
      <xdr:spPr>
        <a:xfrm>
          <a:off x="8515427" y="1414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91939</xdr:rowOff>
    </xdr:from>
    <xdr:ext cx="469744" cy="259045"/>
    <xdr:sp macro="" textlink="">
      <xdr:nvSpPr>
        <xdr:cNvPr id="379" name="n_3mainValue【公営住宅】&#10;一人当たり面積">
          <a:extLst>
            <a:ext uri="{FF2B5EF4-FFF2-40B4-BE49-F238E27FC236}">
              <a16:creationId xmlns:a16="http://schemas.microsoft.com/office/drawing/2014/main" id="{49613207-F781-4FA7-B81A-A419473A40DC}"/>
            </a:ext>
          </a:extLst>
        </xdr:cNvPr>
        <xdr:cNvSpPr txBox="1"/>
      </xdr:nvSpPr>
      <xdr:spPr>
        <a:xfrm>
          <a:off x="7626427" y="1415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113428</xdr:rowOff>
    </xdr:from>
    <xdr:ext cx="469744" cy="259045"/>
    <xdr:sp macro="" textlink="">
      <xdr:nvSpPr>
        <xdr:cNvPr id="380" name="n_4mainValue【公営住宅】&#10;一人当たり面積">
          <a:extLst>
            <a:ext uri="{FF2B5EF4-FFF2-40B4-BE49-F238E27FC236}">
              <a16:creationId xmlns:a16="http://schemas.microsoft.com/office/drawing/2014/main" id="{C292E70C-CBE1-4B48-90F1-AB4F7E2E6F90}"/>
            </a:ext>
          </a:extLst>
        </xdr:cNvPr>
        <xdr:cNvSpPr txBox="1"/>
      </xdr:nvSpPr>
      <xdr:spPr>
        <a:xfrm>
          <a:off x="6737427" y="1417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6DF0F50-F24B-4016-A8C8-104CE787FB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B194084-4B2B-465D-BAC0-661BA2C9BE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3000248-F424-4F4A-A03F-6C8A6FD5A9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F98E875-2746-4597-A5EE-37EE5F71DA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7FE26B62-B7E6-44DB-BE68-DCBD581A45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CB31FAEB-4F62-4767-A4B4-334DAC99F6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DD76025-8124-4E34-869A-3584AFC59D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D6679F3-07CA-4AB4-A529-8EA7885713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19B25DBC-3E11-41E4-98A7-39BEE2B028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7D2F4D4-D921-4DDA-8D02-EC0AA8FC0B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136B9CEE-F1FD-4FE0-8B4C-D2B89F4BBD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25C1010E-4354-4D9A-B77F-573C254A72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C82796C5-70FE-432A-9AAF-02BAC67800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0E5631C-FED0-4AD4-B42D-9C461E640D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94E4F19-0E03-4E43-AA6F-5D8069D633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624AB6F-D348-4C44-9287-0A794C65478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9C10E5A-EFD6-4D2F-9A4E-86CD7B943A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1D13568-6856-4858-B8E5-EF6DAEF75B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E5DD384-3F84-42C7-9548-E18D59739A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93E2D51-BAE2-4F7E-A660-2D537652BF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F8C22E3-068A-4D77-836C-BFB2D74BDE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E113D12-FF6B-4509-828D-3ACE720155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909C1C0E-A1C8-4141-AEEF-FF7439DD2BE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1E47279-77F1-4C83-B874-5609EC3CF1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524F43B-A59E-45C7-B578-2129061829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BC858C67-46A1-4697-ADE5-DE58E3DE8D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AE3680C-9417-4988-95DF-59633C06047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1A28C042-E3AD-4684-AF9E-1460E386FA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B31E2C84-65E3-4774-8447-7375115E38E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9E095646-6657-4AE6-BC8F-2F9A46BC900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4F1B1421-2C04-44A2-AE88-BE86FFD10F0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CA2D729-B352-483E-A7B3-680AE101C0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FAC1290-C4C7-450A-AA18-D4112E4E18B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E3EB49DE-07AE-4887-A841-D35518E7EE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DBA01757-570F-4942-A70C-793D9A85B39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133E67BA-378B-47BC-B43D-0E4CAA240FB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5E24F879-FE9D-4697-A671-C6F8AD59B3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470646C6-BE29-4F33-A515-F3504A3190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739C64A3-B6CD-4E45-A08F-A48AD2056D1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C401B24-8391-450F-AA53-B5513EE536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61D8AB3-49D5-4D7C-A8A7-BAC2A395D9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FD4DD162-68BC-450B-8FCC-19DEAC12A1C8}"/>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A5AED464-5082-48C8-B471-7BB856E64C5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94984BBB-9633-468C-9660-B570E8F8D96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B84B0102-D1FC-4CA2-A715-40D9EB4CBDD3}"/>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E266BB4D-EDF8-423B-B376-19EE84F5AA56}"/>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DC7AB974-6A47-4E25-A924-5BB7BF92A684}"/>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F71AFC05-FEE4-4B1E-9460-89C50EACBA4F}"/>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10E6837C-D044-459F-A2DC-E76C61AE9F31}"/>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5DBFB7D7-78EB-4376-B7B5-8616838DB6BC}"/>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3FD9ECB9-5981-4B6F-A9DB-209E96EFBEF5}"/>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E429403B-3DC0-4583-AD28-83E2147471A5}"/>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ED432E5-972F-4215-B3C6-6050A59F60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47E8071-D0FA-4A2B-8665-F6457C42E4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511381F-0341-4C53-8AA3-9F76245C65D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7E208FF-A96B-4C3C-A5AD-016ECB528FB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687BAFA-82E8-4A90-9B17-2D292A5D99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438" name="楕円 437">
          <a:extLst>
            <a:ext uri="{FF2B5EF4-FFF2-40B4-BE49-F238E27FC236}">
              <a16:creationId xmlns:a16="http://schemas.microsoft.com/office/drawing/2014/main" id="{5A18ED66-B4F0-4F21-9333-75F8C49786D2}"/>
            </a:ext>
          </a:extLst>
        </xdr:cNvPr>
        <xdr:cNvSpPr/>
      </xdr:nvSpPr>
      <xdr:spPr>
        <a:xfrm>
          <a:off x="16268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150784</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4548F9EE-E6A0-48EE-9A6F-6BE6327EB4FE}"/>
            </a:ext>
          </a:extLst>
        </xdr:cNvPr>
        <xdr:cNvSpPr txBox="1"/>
      </xdr:nvSpPr>
      <xdr:spPr>
        <a:xfrm>
          <a:off x="16357600"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146231</xdr:rowOff>
    </xdr:from>
    <xdr:to>
      <xdr:col>81</xdr:col>
      <xdr:colOff>101600</xdr:colOff>
      <xdr:row>41</xdr:row>
      <xdr:rowOff>76381</xdr:rowOff>
    </xdr:to>
    <xdr:sp macro="" textlink="">
      <xdr:nvSpPr>
        <xdr:cNvPr id="440" name="楕円 439">
          <a:extLst>
            <a:ext uri="{FF2B5EF4-FFF2-40B4-BE49-F238E27FC236}">
              <a16:creationId xmlns:a16="http://schemas.microsoft.com/office/drawing/2014/main" id="{12A417E7-905D-4A77-8421-9DD6CE005C7A}"/>
            </a:ext>
          </a:extLst>
        </xdr:cNvPr>
        <xdr:cNvSpPr/>
      </xdr:nvSpPr>
      <xdr:spPr>
        <a:xfrm>
          <a:off x="15430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25581</xdr:rowOff>
    </xdr:from>
    <xdr:to>
      <xdr:col>85</xdr:col>
      <xdr:colOff>127000</xdr:colOff>
      <xdr:row>41</xdr:row>
      <xdr:rowOff>51707</xdr:rowOff>
    </xdr:to>
    <xdr:cxnSp macro="">
      <xdr:nvCxnSpPr>
        <xdr:cNvPr id="441" name="直線コネクタ 440">
          <a:extLst>
            <a:ext uri="{FF2B5EF4-FFF2-40B4-BE49-F238E27FC236}">
              <a16:creationId xmlns:a16="http://schemas.microsoft.com/office/drawing/2014/main" id="{D79B53D6-5552-4D0F-A200-A926386924D3}"/>
            </a:ext>
          </a:extLst>
        </xdr:cNvPr>
        <xdr:cNvCxnSpPr/>
      </xdr:nvCxnSpPr>
      <xdr:spPr>
        <a:xfrm>
          <a:off x="15481300" y="70550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442" name="楕円 441">
          <a:extLst>
            <a:ext uri="{FF2B5EF4-FFF2-40B4-BE49-F238E27FC236}">
              <a16:creationId xmlns:a16="http://schemas.microsoft.com/office/drawing/2014/main" id="{634B4959-7E05-44C5-BC19-D56C9C78E52B}"/>
            </a:ext>
          </a:extLst>
        </xdr:cNvPr>
        <xdr:cNvSpPr/>
      </xdr:nvSpPr>
      <xdr:spPr>
        <a:xfrm>
          <a:off x="14541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166007</xdr:rowOff>
    </xdr:from>
    <xdr:to>
      <xdr:col>81</xdr:col>
      <xdr:colOff>50800</xdr:colOff>
      <xdr:row>41</xdr:row>
      <xdr:rowOff>25581</xdr:rowOff>
    </xdr:to>
    <xdr:cxnSp macro="">
      <xdr:nvCxnSpPr>
        <xdr:cNvPr id="443" name="直線コネクタ 442">
          <a:extLst>
            <a:ext uri="{FF2B5EF4-FFF2-40B4-BE49-F238E27FC236}">
              <a16:creationId xmlns:a16="http://schemas.microsoft.com/office/drawing/2014/main" id="{45935099-9C08-4E83-9F26-CDF2C586BD37}"/>
            </a:ext>
          </a:extLst>
        </xdr:cNvPr>
        <xdr:cNvCxnSpPr/>
      </xdr:nvCxnSpPr>
      <xdr:spPr>
        <a:xfrm>
          <a:off x="14592300" y="7024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85816</xdr:rowOff>
    </xdr:from>
    <xdr:to>
      <xdr:col>72</xdr:col>
      <xdr:colOff>38100</xdr:colOff>
      <xdr:row>41</xdr:row>
      <xdr:rowOff>15966</xdr:rowOff>
    </xdr:to>
    <xdr:sp macro="" textlink="">
      <xdr:nvSpPr>
        <xdr:cNvPr id="444" name="楕円 443">
          <a:extLst>
            <a:ext uri="{FF2B5EF4-FFF2-40B4-BE49-F238E27FC236}">
              <a16:creationId xmlns:a16="http://schemas.microsoft.com/office/drawing/2014/main" id="{E59A3FD6-34CF-4060-A236-B8B5B483EBE3}"/>
            </a:ext>
          </a:extLst>
        </xdr:cNvPr>
        <xdr:cNvSpPr/>
      </xdr:nvSpPr>
      <xdr:spPr>
        <a:xfrm>
          <a:off x="13652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136616</xdr:rowOff>
    </xdr:from>
    <xdr:to>
      <xdr:col>76</xdr:col>
      <xdr:colOff>114300</xdr:colOff>
      <xdr:row>40</xdr:row>
      <xdr:rowOff>166007</xdr:rowOff>
    </xdr:to>
    <xdr:cxnSp macro="">
      <xdr:nvCxnSpPr>
        <xdr:cNvPr id="445" name="直線コネクタ 444">
          <a:extLst>
            <a:ext uri="{FF2B5EF4-FFF2-40B4-BE49-F238E27FC236}">
              <a16:creationId xmlns:a16="http://schemas.microsoft.com/office/drawing/2014/main" id="{3628F092-DAF1-4F49-BEDD-37940E9FD030}"/>
            </a:ext>
          </a:extLst>
        </xdr:cNvPr>
        <xdr:cNvCxnSpPr/>
      </xdr:nvCxnSpPr>
      <xdr:spPr>
        <a:xfrm>
          <a:off x="13703300" y="69946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56424</xdr:rowOff>
    </xdr:from>
    <xdr:to>
      <xdr:col>67</xdr:col>
      <xdr:colOff>101600</xdr:colOff>
      <xdr:row>40</xdr:row>
      <xdr:rowOff>158024</xdr:rowOff>
    </xdr:to>
    <xdr:sp macro="" textlink="">
      <xdr:nvSpPr>
        <xdr:cNvPr id="446" name="楕円 445">
          <a:extLst>
            <a:ext uri="{FF2B5EF4-FFF2-40B4-BE49-F238E27FC236}">
              <a16:creationId xmlns:a16="http://schemas.microsoft.com/office/drawing/2014/main" id="{1CE6CC06-37CC-47D0-8E16-5BC3C6AE51F2}"/>
            </a:ext>
          </a:extLst>
        </xdr:cNvPr>
        <xdr:cNvSpPr/>
      </xdr:nvSpPr>
      <xdr:spPr>
        <a:xfrm>
          <a:off x="12763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107224</xdr:rowOff>
    </xdr:from>
    <xdr:to>
      <xdr:col>71</xdr:col>
      <xdr:colOff>177800</xdr:colOff>
      <xdr:row>40</xdr:row>
      <xdr:rowOff>136616</xdr:rowOff>
    </xdr:to>
    <xdr:cxnSp macro="">
      <xdr:nvCxnSpPr>
        <xdr:cNvPr id="447" name="直線コネクタ 446">
          <a:extLst>
            <a:ext uri="{FF2B5EF4-FFF2-40B4-BE49-F238E27FC236}">
              <a16:creationId xmlns:a16="http://schemas.microsoft.com/office/drawing/2014/main" id="{B82E7DDE-F0A1-4AF0-9B7C-BE28FFBF1146}"/>
            </a:ext>
          </a:extLst>
        </xdr:cNvPr>
        <xdr:cNvCxnSpPr/>
      </xdr:nvCxnSpPr>
      <xdr:spPr>
        <a:xfrm>
          <a:off x="12814300" y="69652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8816493F-C29C-423C-962D-60031CDB3DEA}"/>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711F2AB-5542-49CB-886E-AE6F92590444}"/>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68770104-93B9-4AD1-805A-2A43AEC1972F}"/>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C60EBBBB-5564-4E42-80B9-21E87D899DF6}"/>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67508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A66F3E20-E2E8-43CE-A520-9874A33CFE8A}"/>
            </a:ext>
          </a:extLst>
        </xdr:cNvPr>
        <xdr:cNvSpPr txBox="1"/>
      </xdr:nvSpPr>
      <xdr:spPr>
        <a:xfrm>
          <a:off x="152660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3A9EAF1E-A198-4A49-9216-D84D8307B802}"/>
            </a:ext>
          </a:extLst>
        </xdr:cNvPr>
        <xdr:cNvSpPr txBox="1"/>
      </xdr:nvSpPr>
      <xdr:spPr>
        <a:xfrm>
          <a:off x="14389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7093</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F4886EC6-5C81-4637-9DCD-5E8E68533E6D}"/>
            </a:ext>
          </a:extLst>
        </xdr:cNvPr>
        <xdr:cNvSpPr txBox="1"/>
      </xdr:nvSpPr>
      <xdr:spPr>
        <a:xfrm>
          <a:off x="13500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149151</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633FF6E7-800B-4383-B7E9-B373D1109D8D}"/>
            </a:ext>
          </a:extLst>
        </xdr:cNvPr>
        <xdr:cNvSpPr txBox="1"/>
      </xdr:nvSpPr>
      <xdr:spPr>
        <a:xfrm>
          <a:off x="12611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473EB55-98AF-4E6E-A6E1-BE3C64FC9C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9655ECE-04F4-4A16-8B5B-EADC9B30A0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828C2E57-ADDD-4E74-A444-B3DBED34FB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5029D50-5C6B-4E75-A66C-38D60736AC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775E801-9633-4966-AD5E-44D899CE9E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D0788A1C-8039-4513-9DEB-E5E38FD160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BBDFE708-5AE4-46B6-8F23-2E2EB5A3B0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2223F766-4B29-428F-902C-700CA7F20D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861BC4DC-4135-41F8-A1B7-35D00FE41D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9D4AD07-07C9-457D-B706-2B5F84B1CC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368682BE-C5F5-4AC1-8DF6-FFACEAE282E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374BF931-526B-457D-99D0-BA8FDE121DF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8662E69E-B58C-4836-9989-D0EC4409654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51B12739-2E0B-4A6D-9BDB-FCC0B3FAB4A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7E0A5B9-A4C5-4BC1-ACF2-F81BE035411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B1106E54-B4ED-4700-AB77-2343AF6037B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E721CEA8-08A0-4065-B581-0A0F7F79A9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36645DFE-DC4C-449C-86D1-1C5EC2840D6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094D12F-07EC-43B7-BBC5-4807CD92D7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E6EAFECE-DEFE-44B8-BC18-DA54A051E24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18C0CC6D-1EA4-40A6-AD89-BC64D1E850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E4323BAA-2E82-4D68-A129-C5BF6F78688D}"/>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D62385F2-8957-4EEF-8D80-F696972F750D}"/>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E7755BE-F65D-46DE-B8E3-B368B60804B1}"/>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FF065750-AF7F-4DA9-B3F8-C4277469D72D}"/>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8CAE758B-9E73-4C95-B5A3-1E52153270CD}"/>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D4578094-8268-421E-9453-4C66B8D9F7F4}"/>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9F5F5D0B-1BC2-48AF-AF66-33E87A670A98}"/>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71A047E5-A38B-497B-A9C7-EDE427B3774E}"/>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B0138781-4F74-4CD0-9E19-77D311C2C9E6}"/>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995AAC6A-36F4-4F1C-A915-D6B987D524E7}"/>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4963F68A-E73C-452F-872E-8D5136CB35EE}"/>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655D91D-0F27-43E6-AE73-BC6CA06A28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5AE741C-7892-4CB3-B65C-B10A899A8D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3B8FB3E-FDF2-4C7C-9E13-34BA5CA33E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1C970EB-92EB-416E-8F88-F0BC9FF07B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D3B8272-F807-49AD-8290-EBC7D6648C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78892</xdr:rowOff>
    </xdr:from>
    <xdr:to>
      <xdr:col>116</xdr:col>
      <xdr:colOff>114300</xdr:colOff>
      <xdr:row>40</xdr:row>
      <xdr:rowOff>9042</xdr:rowOff>
    </xdr:to>
    <xdr:sp macro="" textlink="">
      <xdr:nvSpPr>
        <xdr:cNvPr id="493" name="楕円 492">
          <a:extLst>
            <a:ext uri="{FF2B5EF4-FFF2-40B4-BE49-F238E27FC236}">
              <a16:creationId xmlns:a16="http://schemas.microsoft.com/office/drawing/2014/main" id="{706CD9E8-F264-4992-B3D9-AF573E744591}"/>
            </a:ext>
          </a:extLst>
        </xdr:cNvPr>
        <xdr:cNvSpPr/>
      </xdr:nvSpPr>
      <xdr:spPr>
        <a:xfrm>
          <a:off x="221107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101769</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3E13402F-6139-48C5-B1FE-E1F66FA11296}"/>
            </a:ext>
          </a:extLst>
        </xdr:cNvPr>
        <xdr:cNvSpPr txBox="1"/>
      </xdr:nvSpPr>
      <xdr:spPr>
        <a:xfrm>
          <a:off x="22199600" y="66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84379</xdr:rowOff>
    </xdr:from>
    <xdr:to>
      <xdr:col>112</xdr:col>
      <xdr:colOff>38100</xdr:colOff>
      <xdr:row>40</xdr:row>
      <xdr:rowOff>14529</xdr:rowOff>
    </xdr:to>
    <xdr:sp macro="" textlink="">
      <xdr:nvSpPr>
        <xdr:cNvPr id="495" name="楕円 494">
          <a:extLst>
            <a:ext uri="{FF2B5EF4-FFF2-40B4-BE49-F238E27FC236}">
              <a16:creationId xmlns:a16="http://schemas.microsoft.com/office/drawing/2014/main" id="{3B7A6B23-92C8-407E-8C91-9A6B449C024D}"/>
            </a:ext>
          </a:extLst>
        </xdr:cNvPr>
        <xdr:cNvSpPr/>
      </xdr:nvSpPr>
      <xdr:spPr>
        <a:xfrm>
          <a:off x="21272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129692</xdr:rowOff>
    </xdr:from>
    <xdr:to>
      <xdr:col>116</xdr:col>
      <xdr:colOff>63500</xdr:colOff>
      <xdr:row>39</xdr:row>
      <xdr:rowOff>135179</xdr:rowOff>
    </xdr:to>
    <xdr:cxnSp macro="">
      <xdr:nvCxnSpPr>
        <xdr:cNvPr id="496" name="直線コネクタ 495">
          <a:extLst>
            <a:ext uri="{FF2B5EF4-FFF2-40B4-BE49-F238E27FC236}">
              <a16:creationId xmlns:a16="http://schemas.microsoft.com/office/drawing/2014/main" id="{FAEE310C-5C7A-4743-98A0-610219BFB2CC}"/>
            </a:ext>
          </a:extLst>
        </xdr:cNvPr>
        <xdr:cNvCxnSpPr/>
      </xdr:nvCxnSpPr>
      <xdr:spPr>
        <a:xfrm flipV="1">
          <a:off x="21323300" y="681624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86208</xdr:rowOff>
    </xdr:from>
    <xdr:to>
      <xdr:col>107</xdr:col>
      <xdr:colOff>101600</xdr:colOff>
      <xdr:row>40</xdr:row>
      <xdr:rowOff>16358</xdr:rowOff>
    </xdr:to>
    <xdr:sp macro="" textlink="">
      <xdr:nvSpPr>
        <xdr:cNvPr id="497" name="楕円 496">
          <a:extLst>
            <a:ext uri="{FF2B5EF4-FFF2-40B4-BE49-F238E27FC236}">
              <a16:creationId xmlns:a16="http://schemas.microsoft.com/office/drawing/2014/main" id="{B6B08C45-B221-4569-806E-63C687AF374A}"/>
            </a:ext>
          </a:extLst>
        </xdr:cNvPr>
        <xdr:cNvSpPr/>
      </xdr:nvSpPr>
      <xdr:spPr>
        <a:xfrm>
          <a:off x="20383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135179</xdr:rowOff>
    </xdr:from>
    <xdr:to>
      <xdr:col>111</xdr:col>
      <xdr:colOff>177800</xdr:colOff>
      <xdr:row>39</xdr:row>
      <xdr:rowOff>137008</xdr:rowOff>
    </xdr:to>
    <xdr:cxnSp macro="">
      <xdr:nvCxnSpPr>
        <xdr:cNvPr id="498" name="直線コネクタ 497">
          <a:extLst>
            <a:ext uri="{FF2B5EF4-FFF2-40B4-BE49-F238E27FC236}">
              <a16:creationId xmlns:a16="http://schemas.microsoft.com/office/drawing/2014/main" id="{CC998223-752D-495B-BA0D-E8C93E0D4524}"/>
            </a:ext>
          </a:extLst>
        </xdr:cNvPr>
        <xdr:cNvCxnSpPr/>
      </xdr:nvCxnSpPr>
      <xdr:spPr>
        <a:xfrm flipV="1">
          <a:off x="20434300" y="68217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92608</xdr:rowOff>
    </xdr:from>
    <xdr:to>
      <xdr:col>102</xdr:col>
      <xdr:colOff>165100</xdr:colOff>
      <xdr:row>40</xdr:row>
      <xdr:rowOff>22758</xdr:rowOff>
    </xdr:to>
    <xdr:sp macro="" textlink="">
      <xdr:nvSpPr>
        <xdr:cNvPr id="499" name="楕円 498">
          <a:extLst>
            <a:ext uri="{FF2B5EF4-FFF2-40B4-BE49-F238E27FC236}">
              <a16:creationId xmlns:a16="http://schemas.microsoft.com/office/drawing/2014/main" id="{4F4E0EAB-478A-4BAF-8E73-558175437E5C}"/>
            </a:ext>
          </a:extLst>
        </xdr:cNvPr>
        <xdr:cNvSpPr/>
      </xdr:nvSpPr>
      <xdr:spPr>
        <a:xfrm>
          <a:off x="19494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137008</xdr:rowOff>
    </xdr:from>
    <xdr:to>
      <xdr:col>107</xdr:col>
      <xdr:colOff>50800</xdr:colOff>
      <xdr:row>39</xdr:row>
      <xdr:rowOff>143408</xdr:rowOff>
    </xdr:to>
    <xdr:cxnSp macro="">
      <xdr:nvCxnSpPr>
        <xdr:cNvPr id="500" name="直線コネクタ 499">
          <a:extLst>
            <a:ext uri="{FF2B5EF4-FFF2-40B4-BE49-F238E27FC236}">
              <a16:creationId xmlns:a16="http://schemas.microsoft.com/office/drawing/2014/main" id="{AAA18439-8EDD-4792-A2AC-FA1D6ED4C4B6}"/>
            </a:ext>
          </a:extLst>
        </xdr:cNvPr>
        <xdr:cNvCxnSpPr/>
      </xdr:nvCxnSpPr>
      <xdr:spPr>
        <a:xfrm flipV="1">
          <a:off x="19545300" y="682355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501" name="楕円 500">
          <a:extLst>
            <a:ext uri="{FF2B5EF4-FFF2-40B4-BE49-F238E27FC236}">
              <a16:creationId xmlns:a16="http://schemas.microsoft.com/office/drawing/2014/main" id="{42634A83-7F18-401E-86ED-6AC84098CB41}"/>
            </a:ext>
          </a:extLst>
        </xdr:cNvPr>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143408</xdr:rowOff>
    </xdr:from>
    <xdr:to>
      <xdr:col>102</xdr:col>
      <xdr:colOff>114300</xdr:colOff>
      <xdr:row>40</xdr:row>
      <xdr:rowOff>16764</xdr:rowOff>
    </xdr:to>
    <xdr:cxnSp macro="">
      <xdr:nvCxnSpPr>
        <xdr:cNvPr id="502" name="直線コネクタ 501">
          <a:extLst>
            <a:ext uri="{FF2B5EF4-FFF2-40B4-BE49-F238E27FC236}">
              <a16:creationId xmlns:a16="http://schemas.microsoft.com/office/drawing/2014/main" id="{8E37F428-993F-42FE-B829-3375AB50353F}"/>
            </a:ext>
          </a:extLst>
        </xdr:cNvPr>
        <xdr:cNvCxnSpPr/>
      </xdr:nvCxnSpPr>
      <xdr:spPr>
        <a:xfrm flipV="1">
          <a:off x="18656300" y="682995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EFEB54AC-6314-44E3-89A7-F6B8031DE856}"/>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B41023EC-6A51-4860-BCC1-587C7F694ABD}"/>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1995BED2-3F2F-404C-81B9-82E05FA805F9}"/>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222DC446-2AF0-484F-A961-EBB20F96F59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5656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FDEC1E54-155D-4F01-A46A-0829FD49D379}"/>
            </a:ext>
          </a:extLst>
        </xdr:cNvPr>
        <xdr:cNvSpPr txBox="1"/>
      </xdr:nvSpPr>
      <xdr:spPr>
        <a:xfrm>
          <a:off x="21075727" y="68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32885</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906E6365-3578-49FA-B626-226318182AF0}"/>
            </a:ext>
          </a:extLst>
        </xdr:cNvPr>
        <xdr:cNvSpPr txBox="1"/>
      </xdr:nvSpPr>
      <xdr:spPr>
        <a:xfrm>
          <a:off x="20199427" y="65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39285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B3542D22-B28D-4C88-A1F7-0EA4DFCE78E8}"/>
            </a:ext>
          </a:extLst>
        </xdr:cNvPr>
        <xdr:cNvSpPr txBox="1"/>
      </xdr:nvSpPr>
      <xdr:spPr>
        <a:xfrm>
          <a:off x="19310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D67BAA6B-BE09-4E33-9B82-325ACDBF5D94}"/>
            </a:ext>
          </a:extLst>
        </xdr:cNvPr>
        <xdr:cNvSpPr txBox="1"/>
      </xdr:nvSpPr>
      <xdr:spPr>
        <a:xfrm>
          <a:off x="18421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29C2AF0-3975-4232-81D6-23FD224577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C792D2F-706E-424B-8DCC-2869FA7BE5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162B0091-E783-4197-946D-8E983EF7BA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C5951F1-0277-406B-BB95-15A5802C27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D559AF1-29B9-4B65-9619-CA0606346F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8581884-B4BD-423C-BA94-82A5A40B12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F9CC9110-7505-40C3-8827-2EBA9C8F0C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B73F3248-8D15-496B-BF71-77C5ECDE0E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44A52D3A-170C-44A1-BBC9-737DB8E082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73F58369-7220-40F5-8D06-F2543DCB84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E926A933-4D23-4E7B-9DE8-B5FA287A8E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43771D-B348-425A-8C5B-A34DA3568B5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B93C252C-A6B1-4368-AAE4-6751FD0DB21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E580FDF3-9CE8-471F-AAAF-D524DFC6976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AC28DECE-BFD9-4D0C-B826-9E0FFBB1BB0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C64DF185-19DB-4E77-80F2-1306E8045E8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573989A2-EF2D-44A5-99EA-79FC5F6E9EB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A9345D68-AF67-422F-9648-1D4CD7A8DF5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B0C4E1FB-A507-42FA-BA0E-ACD589E10AF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F41DCB4B-C42C-4771-8692-43821FE428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7C3AC5AA-4324-4C51-9FAB-3F5959F3FAA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881DC0A5-537F-404E-9BEB-2795C9CD18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BA691C1E-EACF-4F1C-89F7-58FBD79F281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22DC500-6AC9-49BA-B4CC-48A8268340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AEE7F3BF-16BA-43DC-A738-02DC41DAF6D8}"/>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E2A286A3-2B7F-4012-8230-69C00B3B68CE}"/>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B9E2AE88-382F-45CA-83C6-E0EDCDB84CB6}"/>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12647FBA-C155-4097-AEA8-7CA693EB6208}"/>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818B5BE6-E74E-47FC-9E6B-79B22E84FD29}"/>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4EBED71-AA52-4417-88BA-3A33398FDFCB}"/>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A75C3E49-5776-498D-950B-AA7C0B092948}"/>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61096776-6FD5-4057-8659-F881164A5DB2}"/>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90745A86-2510-4615-8299-1453747CD179}"/>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6B4E717A-7657-4F1A-864A-5F15797DD3AB}"/>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BB6BD211-2C60-43D2-B863-6DF2899CA6A1}"/>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6C7061C-DE11-449E-BBF1-6CB3D2A3B7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EB31854-CFA4-4B99-A88E-5E1E9E7D60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81047FA-08CD-461C-A47B-8EBB3D2AC7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0B52A05-8A1D-41C4-B2FF-AA1F3F7CFA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7FAA5D1-8BD0-470B-88DA-C9B8077C6B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51" name="楕円 550">
          <a:extLst>
            <a:ext uri="{FF2B5EF4-FFF2-40B4-BE49-F238E27FC236}">
              <a16:creationId xmlns:a16="http://schemas.microsoft.com/office/drawing/2014/main" id="{91B561B3-6692-4C68-82AF-748D7F7E3AFF}"/>
            </a:ext>
          </a:extLst>
        </xdr:cNvPr>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67327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B4988EC-1659-4BC3-8467-A00F9E94C426}"/>
            </a:ext>
          </a:extLst>
        </xdr:cNvPr>
        <xdr:cNvSpPr txBox="1"/>
      </xdr:nvSpPr>
      <xdr:spPr>
        <a:xfrm>
          <a:off x="16357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553" name="楕円 552">
          <a:extLst>
            <a:ext uri="{FF2B5EF4-FFF2-40B4-BE49-F238E27FC236}">
              <a16:creationId xmlns:a16="http://schemas.microsoft.com/office/drawing/2014/main" id="{BDB5D3D6-3678-4EC0-8DBD-1F778A1012AD}"/>
            </a:ext>
          </a:extLst>
        </xdr:cNvPr>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95250</xdr:rowOff>
    </xdr:to>
    <xdr:cxnSp macro="">
      <xdr:nvCxnSpPr>
        <xdr:cNvPr id="554" name="直線コネクタ 553">
          <a:extLst>
            <a:ext uri="{FF2B5EF4-FFF2-40B4-BE49-F238E27FC236}">
              <a16:creationId xmlns:a16="http://schemas.microsoft.com/office/drawing/2014/main" id="{8B59B9F2-4085-4AEA-8E91-4AC17B026DFB}"/>
            </a:ext>
          </a:extLst>
        </xdr:cNvPr>
        <xdr:cNvCxnSpPr/>
      </xdr:nvCxnSpPr>
      <xdr:spPr>
        <a:xfrm>
          <a:off x="15481300" y="986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46355</xdr:rowOff>
    </xdr:from>
    <xdr:to>
      <xdr:col>76</xdr:col>
      <xdr:colOff>165100</xdr:colOff>
      <xdr:row>57</xdr:row>
      <xdr:rowOff>147955</xdr:rowOff>
    </xdr:to>
    <xdr:sp macro="" textlink="">
      <xdr:nvSpPr>
        <xdr:cNvPr id="555" name="楕円 554">
          <a:extLst>
            <a:ext uri="{FF2B5EF4-FFF2-40B4-BE49-F238E27FC236}">
              <a16:creationId xmlns:a16="http://schemas.microsoft.com/office/drawing/2014/main" id="{757B4F6D-4486-4632-8DAD-B17F7657A46F}"/>
            </a:ext>
          </a:extLst>
        </xdr:cNvPr>
        <xdr:cNvSpPr/>
      </xdr:nvSpPr>
      <xdr:spPr>
        <a:xfrm>
          <a:off x="14541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97155</xdr:rowOff>
    </xdr:to>
    <xdr:cxnSp macro="">
      <xdr:nvCxnSpPr>
        <xdr:cNvPr id="556" name="直線コネクタ 555">
          <a:extLst>
            <a:ext uri="{FF2B5EF4-FFF2-40B4-BE49-F238E27FC236}">
              <a16:creationId xmlns:a16="http://schemas.microsoft.com/office/drawing/2014/main" id="{39DB32DB-6CD6-4FF6-9A33-23255E7ABAAE}"/>
            </a:ext>
          </a:extLst>
        </xdr:cNvPr>
        <xdr:cNvCxnSpPr/>
      </xdr:nvCxnSpPr>
      <xdr:spPr>
        <a:xfrm flipV="1">
          <a:off x="14592300" y="9867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557" name="楕円 556">
          <a:extLst>
            <a:ext uri="{FF2B5EF4-FFF2-40B4-BE49-F238E27FC236}">
              <a16:creationId xmlns:a16="http://schemas.microsoft.com/office/drawing/2014/main" id="{30A9A246-6353-4AB2-9736-5AF629663BF5}"/>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97155</xdr:rowOff>
    </xdr:from>
    <xdr:to>
      <xdr:col>76</xdr:col>
      <xdr:colOff>114300</xdr:colOff>
      <xdr:row>57</xdr:row>
      <xdr:rowOff>137160</xdr:rowOff>
    </xdr:to>
    <xdr:cxnSp macro="">
      <xdr:nvCxnSpPr>
        <xdr:cNvPr id="558" name="直線コネクタ 557">
          <a:extLst>
            <a:ext uri="{FF2B5EF4-FFF2-40B4-BE49-F238E27FC236}">
              <a16:creationId xmlns:a16="http://schemas.microsoft.com/office/drawing/2014/main" id="{E94819EA-8C98-4E7C-946D-BE6F07338C89}"/>
            </a:ext>
          </a:extLst>
        </xdr:cNvPr>
        <xdr:cNvCxnSpPr/>
      </xdr:nvCxnSpPr>
      <xdr:spPr>
        <a:xfrm flipV="1">
          <a:off x="13703300" y="9869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559" name="楕円 558">
          <a:extLst>
            <a:ext uri="{FF2B5EF4-FFF2-40B4-BE49-F238E27FC236}">
              <a16:creationId xmlns:a16="http://schemas.microsoft.com/office/drawing/2014/main" id="{C3D87744-40A5-4CCE-A1BA-5632E4BD51B9}"/>
            </a:ext>
          </a:extLst>
        </xdr:cNvPr>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137160</xdr:rowOff>
    </xdr:to>
    <xdr:cxnSp macro="">
      <xdr:nvCxnSpPr>
        <xdr:cNvPr id="560" name="直線コネクタ 559">
          <a:extLst>
            <a:ext uri="{FF2B5EF4-FFF2-40B4-BE49-F238E27FC236}">
              <a16:creationId xmlns:a16="http://schemas.microsoft.com/office/drawing/2014/main" id="{916C88C8-FAD0-4E54-8645-26BBD9476333}"/>
            </a:ext>
          </a:extLst>
        </xdr:cNvPr>
        <xdr:cNvCxnSpPr/>
      </xdr:nvCxnSpPr>
      <xdr:spPr>
        <a:xfrm>
          <a:off x="12814300" y="9864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a:extLst>
            <a:ext uri="{FF2B5EF4-FFF2-40B4-BE49-F238E27FC236}">
              <a16:creationId xmlns:a16="http://schemas.microsoft.com/office/drawing/2014/main" id="{A3F0C635-1D8F-42D6-B3F8-ECE6016D2E27}"/>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a:extLst>
            <a:ext uri="{FF2B5EF4-FFF2-40B4-BE49-F238E27FC236}">
              <a16:creationId xmlns:a16="http://schemas.microsoft.com/office/drawing/2014/main" id="{76640148-AEFB-4B0E-ABA7-E341DEB639DF}"/>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024E7A1A-8418-4937-A271-00539D5EAC4E}"/>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a:extLst>
            <a:ext uri="{FF2B5EF4-FFF2-40B4-BE49-F238E27FC236}">
              <a16:creationId xmlns:a16="http://schemas.microsoft.com/office/drawing/2014/main" id="{67828D62-26E8-4AE6-B419-953D2643CE3B}"/>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565" name="n_1mainValue【学校施設】&#10;有形固定資産減価償却率">
          <a:extLst>
            <a:ext uri="{FF2B5EF4-FFF2-40B4-BE49-F238E27FC236}">
              <a16:creationId xmlns:a16="http://schemas.microsoft.com/office/drawing/2014/main" id="{A48867AF-67C8-4C6E-BC30-3FC7CE859BF9}"/>
            </a:ext>
          </a:extLst>
        </xdr:cNvPr>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164482</xdr:rowOff>
    </xdr:from>
    <xdr:ext cx="405111" cy="259045"/>
    <xdr:sp macro="" textlink="">
      <xdr:nvSpPr>
        <xdr:cNvPr id="566" name="n_2mainValue【学校施設】&#10;有形固定資産減価償却率">
          <a:extLst>
            <a:ext uri="{FF2B5EF4-FFF2-40B4-BE49-F238E27FC236}">
              <a16:creationId xmlns:a16="http://schemas.microsoft.com/office/drawing/2014/main" id="{6E304BB7-59FC-40A9-B2CF-E8A01C8EA95E}"/>
            </a:ext>
          </a:extLst>
        </xdr:cNvPr>
        <xdr:cNvSpPr txBox="1"/>
      </xdr:nvSpPr>
      <xdr:spPr>
        <a:xfrm>
          <a:off x="14389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567" name="n_3mainValue【学校施設】&#10;有形固定資産減価償却率">
          <a:extLst>
            <a:ext uri="{FF2B5EF4-FFF2-40B4-BE49-F238E27FC236}">
              <a16:creationId xmlns:a16="http://schemas.microsoft.com/office/drawing/2014/main" id="{A3C18B72-C24E-4786-B0D3-A9E8C2FAA723}"/>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568" name="n_4mainValue【学校施設】&#10;有形固定資産減価償却率">
          <a:extLst>
            <a:ext uri="{FF2B5EF4-FFF2-40B4-BE49-F238E27FC236}">
              <a16:creationId xmlns:a16="http://schemas.microsoft.com/office/drawing/2014/main" id="{84186BFB-0A5F-4EA9-85B5-4BC313BE7E21}"/>
            </a:ext>
          </a:extLst>
        </xdr:cNvPr>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69F1C61-9263-4743-9DA6-E63E592564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5447D91E-2FF3-4EF1-9F1A-D7B68D031D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D32CDB8-EEB1-4235-A831-B3C25911FC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7CA4B7F-6A7B-431C-BA51-3DD93C0610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2B38905F-9A53-4261-B0B2-DCBFC50E53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E7E577E-CC04-493C-B1F0-3A8762318C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2964F76-FBF4-4659-92F3-28F2C31B7E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EFBA392-8BA5-4A25-9911-87163020E6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33172B1-B065-4E60-A621-E2CBA4BE04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5F71C46-8DFE-4833-B88B-471D1E3E60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B9082A6A-F0C7-4387-8B47-87C61B41ECA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C5B12AF9-88E8-4A47-80AF-9D59B295FF5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2A2AD11C-D2CF-40E7-846C-7DD24F603D1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BC461B1A-28DE-4CBB-B7F9-35EE5CA9571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AD4439B5-12F2-4E02-B738-E846439614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5859936A-92FA-4074-B2E4-50E11B5BFD2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52BAA710-11F8-459A-A9CB-D860A377D5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CA3ACE7C-5B55-4008-A912-24DE8158982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CBB0D71D-1AD1-4413-A007-6A37C3F8EEB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AA5E0205-4699-47C4-86F7-E92F0A21352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5B76170-4709-4EFE-997C-65406F6614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820DE62A-38E9-4E8E-A76A-97E5991DE80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A26035F-FC5A-4FF3-A8C1-5CE49226B4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18EF7298-14AB-4D49-A979-5B5168459CB6}"/>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3C16DDEE-092C-4B97-BEEC-6DC6FA85164C}"/>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C02C1A57-DCFD-4246-9D07-132DF2B8127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E68297D2-03D8-4BE8-8E50-88224D3632C5}"/>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F1016721-CA2D-42EB-A8BD-C370B7070676}"/>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97" name="【学校施設】&#10;一人当たり面積平均値テキスト">
          <a:extLst>
            <a:ext uri="{FF2B5EF4-FFF2-40B4-BE49-F238E27FC236}">
              <a16:creationId xmlns:a16="http://schemas.microsoft.com/office/drawing/2014/main" id="{D4D63EDF-F03E-44B9-B780-62276BE3359C}"/>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EC24BE8A-0258-4EC8-805B-000FCB984DA5}"/>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AB130956-46FA-40EF-AEB2-75FABE276CA1}"/>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54B7D97C-6BAB-4264-AAC8-DBD3F7063DC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3567BA6D-333A-44C4-A3F3-32E01EB93BD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AF82F04A-EBFA-4AEC-9BD6-F48E472E0394}"/>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D6B2C55-A4BE-4CE2-831A-C3DC7BF770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E45EE5E-D6E8-46C4-9353-D1C88611AB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D679B77-8D2B-4113-9D90-C83B78B3FB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B9559D4-1B9A-4623-9E24-636D5F954D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8E89582-796C-40A9-A2F1-BC48373EDC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31572</xdr:rowOff>
    </xdr:from>
    <xdr:to>
      <xdr:col>116</xdr:col>
      <xdr:colOff>114300</xdr:colOff>
      <xdr:row>62</xdr:row>
      <xdr:rowOff>133172</xdr:rowOff>
    </xdr:to>
    <xdr:sp macro="" textlink="">
      <xdr:nvSpPr>
        <xdr:cNvPr id="608" name="楕円 607">
          <a:extLst>
            <a:ext uri="{FF2B5EF4-FFF2-40B4-BE49-F238E27FC236}">
              <a16:creationId xmlns:a16="http://schemas.microsoft.com/office/drawing/2014/main" id="{B39DA00E-241A-4462-9CD0-A97D15399351}"/>
            </a:ext>
          </a:extLst>
        </xdr:cNvPr>
        <xdr:cNvSpPr/>
      </xdr:nvSpPr>
      <xdr:spPr>
        <a:xfrm>
          <a:off x="22110700" y="10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54449</xdr:rowOff>
    </xdr:from>
    <xdr:ext cx="469744" cy="259045"/>
    <xdr:sp macro="" textlink="">
      <xdr:nvSpPr>
        <xdr:cNvPr id="609" name="【学校施設】&#10;一人当たり面積該当値テキスト">
          <a:extLst>
            <a:ext uri="{FF2B5EF4-FFF2-40B4-BE49-F238E27FC236}">
              <a16:creationId xmlns:a16="http://schemas.microsoft.com/office/drawing/2014/main" id="{9CDD9CEF-164D-4F12-A6E6-C1228181A3FF}"/>
            </a:ext>
          </a:extLst>
        </xdr:cNvPr>
        <xdr:cNvSpPr txBox="1"/>
      </xdr:nvSpPr>
      <xdr:spPr>
        <a:xfrm>
          <a:off x="22199600" y="105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36449</xdr:rowOff>
    </xdr:from>
    <xdr:to>
      <xdr:col>112</xdr:col>
      <xdr:colOff>38100</xdr:colOff>
      <xdr:row>62</xdr:row>
      <xdr:rowOff>138049</xdr:rowOff>
    </xdr:to>
    <xdr:sp macro="" textlink="">
      <xdr:nvSpPr>
        <xdr:cNvPr id="610" name="楕円 609">
          <a:extLst>
            <a:ext uri="{FF2B5EF4-FFF2-40B4-BE49-F238E27FC236}">
              <a16:creationId xmlns:a16="http://schemas.microsoft.com/office/drawing/2014/main" id="{F9AC5A1F-D305-4B16-AF49-DAEFF468FBF7}"/>
            </a:ext>
          </a:extLst>
        </xdr:cNvPr>
        <xdr:cNvSpPr/>
      </xdr:nvSpPr>
      <xdr:spPr>
        <a:xfrm>
          <a:off x="21272500" y="10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82372</xdr:rowOff>
    </xdr:from>
    <xdr:to>
      <xdr:col>116</xdr:col>
      <xdr:colOff>63500</xdr:colOff>
      <xdr:row>62</xdr:row>
      <xdr:rowOff>87249</xdr:rowOff>
    </xdr:to>
    <xdr:cxnSp macro="">
      <xdr:nvCxnSpPr>
        <xdr:cNvPr id="611" name="直線コネクタ 610">
          <a:extLst>
            <a:ext uri="{FF2B5EF4-FFF2-40B4-BE49-F238E27FC236}">
              <a16:creationId xmlns:a16="http://schemas.microsoft.com/office/drawing/2014/main" id="{4C00C009-EF02-4479-ADCC-61604E7BEB16}"/>
            </a:ext>
          </a:extLst>
        </xdr:cNvPr>
        <xdr:cNvCxnSpPr/>
      </xdr:nvCxnSpPr>
      <xdr:spPr>
        <a:xfrm flipV="1">
          <a:off x="21323300" y="10712272"/>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38659</xdr:rowOff>
    </xdr:from>
    <xdr:to>
      <xdr:col>107</xdr:col>
      <xdr:colOff>101600</xdr:colOff>
      <xdr:row>62</xdr:row>
      <xdr:rowOff>140259</xdr:rowOff>
    </xdr:to>
    <xdr:sp macro="" textlink="">
      <xdr:nvSpPr>
        <xdr:cNvPr id="612" name="楕円 611">
          <a:extLst>
            <a:ext uri="{FF2B5EF4-FFF2-40B4-BE49-F238E27FC236}">
              <a16:creationId xmlns:a16="http://schemas.microsoft.com/office/drawing/2014/main" id="{DE3223AD-0EDA-4BCA-91E7-88B721527134}"/>
            </a:ext>
          </a:extLst>
        </xdr:cNvPr>
        <xdr:cNvSpPr/>
      </xdr:nvSpPr>
      <xdr:spPr>
        <a:xfrm>
          <a:off x="20383500" y="106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87249</xdr:rowOff>
    </xdr:from>
    <xdr:to>
      <xdr:col>111</xdr:col>
      <xdr:colOff>177800</xdr:colOff>
      <xdr:row>62</xdr:row>
      <xdr:rowOff>89459</xdr:rowOff>
    </xdr:to>
    <xdr:cxnSp macro="">
      <xdr:nvCxnSpPr>
        <xdr:cNvPr id="613" name="直線コネクタ 612">
          <a:extLst>
            <a:ext uri="{FF2B5EF4-FFF2-40B4-BE49-F238E27FC236}">
              <a16:creationId xmlns:a16="http://schemas.microsoft.com/office/drawing/2014/main" id="{9554456F-E633-4867-AE81-EA9A71DE5B73}"/>
            </a:ext>
          </a:extLst>
        </xdr:cNvPr>
        <xdr:cNvCxnSpPr/>
      </xdr:nvCxnSpPr>
      <xdr:spPr>
        <a:xfrm flipV="1">
          <a:off x="20434300" y="1071714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54280</xdr:rowOff>
    </xdr:from>
    <xdr:to>
      <xdr:col>102</xdr:col>
      <xdr:colOff>165100</xdr:colOff>
      <xdr:row>62</xdr:row>
      <xdr:rowOff>155880</xdr:rowOff>
    </xdr:to>
    <xdr:sp macro="" textlink="">
      <xdr:nvSpPr>
        <xdr:cNvPr id="614" name="楕円 613">
          <a:extLst>
            <a:ext uri="{FF2B5EF4-FFF2-40B4-BE49-F238E27FC236}">
              <a16:creationId xmlns:a16="http://schemas.microsoft.com/office/drawing/2014/main" id="{86EA8054-C7DF-45F5-B23D-172EB8F28E15}"/>
            </a:ext>
          </a:extLst>
        </xdr:cNvPr>
        <xdr:cNvSpPr/>
      </xdr:nvSpPr>
      <xdr:spPr>
        <a:xfrm>
          <a:off x="19494500" y="106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89459</xdr:rowOff>
    </xdr:from>
    <xdr:to>
      <xdr:col>107</xdr:col>
      <xdr:colOff>50800</xdr:colOff>
      <xdr:row>62</xdr:row>
      <xdr:rowOff>105080</xdr:rowOff>
    </xdr:to>
    <xdr:cxnSp macro="">
      <xdr:nvCxnSpPr>
        <xdr:cNvPr id="615" name="直線コネクタ 614">
          <a:extLst>
            <a:ext uri="{FF2B5EF4-FFF2-40B4-BE49-F238E27FC236}">
              <a16:creationId xmlns:a16="http://schemas.microsoft.com/office/drawing/2014/main" id="{9A383EDB-6DC9-4BA6-B026-3D36BF8C6D0B}"/>
            </a:ext>
          </a:extLst>
        </xdr:cNvPr>
        <xdr:cNvCxnSpPr/>
      </xdr:nvCxnSpPr>
      <xdr:spPr>
        <a:xfrm flipV="1">
          <a:off x="19545300" y="1071935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116307</xdr:rowOff>
    </xdr:from>
    <xdr:to>
      <xdr:col>98</xdr:col>
      <xdr:colOff>38100</xdr:colOff>
      <xdr:row>63</xdr:row>
      <xdr:rowOff>46457</xdr:rowOff>
    </xdr:to>
    <xdr:sp macro="" textlink="">
      <xdr:nvSpPr>
        <xdr:cNvPr id="616" name="楕円 615">
          <a:extLst>
            <a:ext uri="{FF2B5EF4-FFF2-40B4-BE49-F238E27FC236}">
              <a16:creationId xmlns:a16="http://schemas.microsoft.com/office/drawing/2014/main" id="{211A7677-29BD-4DF5-B6D6-F3924D2FDC12}"/>
            </a:ext>
          </a:extLst>
        </xdr:cNvPr>
        <xdr:cNvSpPr/>
      </xdr:nvSpPr>
      <xdr:spPr>
        <a:xfrm>
          <a:off x="18605500" y="107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105080</xdr:rowOff>
    </xdr:from>
    <xdr:to>
      <xdr:col>102</xdr:col>
      <xdr:colOff>114300</xdr:colOff>
      <xdr:row>62</xdr:row>
      <xdr:rowOff>167107</xdr:rowOff>
    </xdr:to>
    <xdr:cxnSp macro="">
      <xdr:nvCxnSpPr>
        <xdr:cNvPr id="617" name="直線コネクタ 616">
          <a:extLst>
            <a:ext uri="{FF2B5EF4-FFF2-40B4-BE49-F238E27FC236}">
              <a16:creationId xmlns:a16="http://schemas.microsoft.com/office/drawing/2014/main" id="{54CE3BC5-E2CC-40FD-B89E-D3E8F37AE0D3}"/>
            </a:ext>
          </a:extLst>
        </xdr:cNvPr>
        <xdr:cNvCxnSpPr/>
      </xdr:nvCxnSpPr>
      <xdr:spPr>
        <a:xfrm flipV="1">
          <a:off x="18656300" y="10734980"/>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18" name="n_1aveValue【学校施設】&#10;一人当たり面積">
          <a:extLst>
            <a:ext uri="{FF2B5EF4-FFF2-40B4-BE49-F238E27FC236}">
              <a16:creationId xmlns:a16="http://schemas.microsoft.com/office/drawing/2014/main" id="{69D8EC91-DA05-4F42-9BEE-BAA66B9FE595}"/>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19" name="n_2aveValue【学校施設】&#10;一人当たり面積">
          <a:extLst>
            <a:ext uri="{FF2B5EF4-FFF2-40B4-BE49-F238E27FC236}">
              <a16:creationId xmlns:a16="http://schemas.microsoft.com/office/drawing/2014/main" id="{09E50B7A-157E-43FF-8366-D96754435DAF}"/>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a:extLst>
            <a:ext uri="{FF2B5EF4-FFF2-40B4-BE49-F238E27FC236}">
              <a16:creationId xmlns:a16="http://schemas.microsoft.com/office/drawing/2014/main" id="{7A246A0B-C416-41CF-8722-4CF4371EEF1E}"/>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06EDF6B2-116E-4D32-A33E-75C419EE835D}"/>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154576</xdr:rowOff>
    </xdr:from>
    <xdr:ext cx="469744" cy="259045"/>
    <xdr:sp macro="" textlink="">
      <xdr:nvSpPr>
        <xdr:cNvPr id="622" name="n_1mainValue【学校施設】&#10;一人当たり面積">
          <a:extLst>
            <a:ext uri="{FF2B5EF4-FFF2-40B4-BE49-F238E27FC236}">
              <a16:creationId xmlns:a16="http://schemas.microsoft.com/office/drawing/2014/main" id="{EB95E635-6B3B-4329-9094-3F99F13D9DB9}"/>
            </a:ext>
          </a:extLst>
        </xdr:cNvPr>
        <xdr:cNvSpPr txBox="1"/>
      </xdr:nvSpPr>
      <xdr:spPr>
        <a:xfrm>
          <a:off x="21075727" y="104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156786</xdr:rowOff>
    </xdr:from>
    <xdr:ext cx="469744" cy="259045"/>
    <xdr:sp macro="" textlink="">
      <xdr:nvSpPr>
        <xdr:cNvPr id="623" name="n_2mainValue【学校施設】&#10;一人当たり面積">
          <a:extLst>
            <a:ext uri="{FF2B5EF4-FFF2-40B4-BE49-F238E27FC236}">
              <a16:creationId xmlns:a16="http://schemas.microsoft.com/office/drawing/2014/main" id="{E0F42AE6-14F5-4C48-A3DD-D3F03DB81E28}"/>
            </a:ext>
          </a:extLst>
        </xdr:cNvPr>
        <xdr:cNvSpPr txBox="1"/>
      </xdr:nvSpPr>
      <xdr:spPr>
        <a:xfrm>
          <a:off x="20199427" y="104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957</xdr:rowOff>
    </xdr:from>
    <xdr:ext cx="469744" cy="259045"/>
    <xdr:sp macro="" textlink="">
      <xdr:nvSpPr>
        <xdr:cNvPr id="624" name="n_3mainValue【学校施設】&#10;一人当たり面積">
          <a:extLst>
            <a:ext uri="{FF2B5EF4-FFF2-40B4-BE49-F238E27FC236}">
              <a16:creationId xmlns:a16="http://schemas.microsoft.com/office/drawing/2014/main" id="{5BDBEAE9-1271-446D-93E6-5B7B30F8DD3D}"/>
            </a:ext>
          </a:extLst>
        </xdr:cNvPr>
        <xdr:cNvSpPr txBox="1"/>
      </xdr:nvSpPr>
      <xdr:spPr>
        <a:xfrm>
          <a:off x="19310427" y="104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62984</xdr:rowOff>
    </xdr:from>
    <xdr:ext cx="469744" cy="259045"/>
    <xdr:sp macro="" textlink="">
      <xdr:nvSpPr>
        <xdr:cNvPr id="625" name="n_4mainValue【学校施設】&#10;一人当たり面積">
          <a:extLst>
            <a:ext uri="{FF2B5EF4-FFF2-40B4-BE49-F238E27FC236}">
              <a16:creationId xmlns:a16="http://schemas.microsoft.com/office/drawing/2014/main" id="{133308A8-FD6A-4322-8BF7-FE8DB3DDA4A0}"/>
            </a:ext>
          </a:extLst>
        </xdr:cNvPr>
        <xdr:cNvSpPr txBox="1"/>
      </xdr:nvSpPr>
      <xdr:spPr>
        <a:xfrm>
          <a:off x="18421427" y="1052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73307F5-3065-4622-8823-9EFD6B0815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D25C565-9F91-49D4-8B81-EB2632F7E7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DAE9D62-0422-420E-8D2E-5339EC84D6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2794124-83F3-46C3-9323-15EB3B2246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C6909C0-8C46-4386-A818-596A8F2FBB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AFFA336-30D4-4103-89E0-3B222BEB68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E17D472-803A-4444-BACE-8D34358632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D2D1345-EF61-40C6-A7C0-D01FD6F5037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8D1E29D2-46EB-40BE-BD72-40D807A01E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4A256D19-275C-4779-AD13-8D2458DF65B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35FDFCF9-6287-4A49-AB41-3BEE274FF5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DB99DA0E-1351-4926-B4B4-56360A00AE2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94493A81-DA35-4205-81C8-D9DECC89624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B04A2681-2813-4918-B07E-A55A952BC6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A0A9FA37-5F59-4572-8A27-A9A00B6AE4B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2AAFDF-8F76-43FD-9B9E-1818D13ACE4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4104A1D0-1AA1-4E49-B035-0F6608C5C9C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57871553-0C70-4089-91B6-C232CA1B626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42243E5-C8AE-4659-B5FE-06BE961BB3F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D06660D5-4F1D-4BD2-A758-6974DF69C15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BDAA9E2E-13A8-4098-8871-0B44C3A42F1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25BF7743-6161-4AD8-8B7D-7FAEF89D206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E26D89E2-D9E5-483B-8F03-5A0BA43E3FE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FFE6057C-136B-4DD4-A5AD-167CFB186A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7D59B44E-149C-44E9-B6A4-BA886788E7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65DC6257-7DF6-45DD-8343-26B7B997BA96}"/>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2E50B918-59C8-4F2E-B1ED-530AA2B21E7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94270E86-7F6E-408B-A4A1-D030E995DD1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a:extLst>
            <a:ext uri="{FF2B5EF4-FFF2-40B4-BE49-F238E27FC236}">
              <a16:creationId xmlns:a16="http://schemas.microsoft.com/office/drawing/2014/main" id="{715FC0D6-DCB4-4577-B8CC-2E02D6B35AF1}"/>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a:extLst>
            <a:ext uri="{FF2B5EF4-FFF2-40B4-BE49-F238E27FC236}">
              <a16:creationId xmlns:a16="http://schemas.microsoft.com/office/drawing/2014/main" id="{B34E4372-6EC5-46DF-871B-760765CC7757}"/>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656" name="【児童館】&#10;有形固定資産減価償却率平均値テキスト">
          <a:extLst>
            <a:ext uri="{FF2B5EF4-FFF2-40B4-BE49-F238E27FC236}">
              <a16:creationId xmlns:a16="http://schemas.microsoft.com/office/drawing/2014/main" id="{C14B510A-D5FB-4832-90D1-8A30F53743C4}"/>
            </a:ext>
          </a:extLst>
        </xdr:cNvPr>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a:extLst>
            <a:ext uri="{FF2B5EF4-FFF2-40B4-BE49-F238E27FC236}">
              <a16:creationId xmlns:a16="http://schemas.microsoft.com/office/drawing/2014/main" id="{A1DFE809-72F5-44EC-82D0-B07F63FE4B9F}"/>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a:extLst>
            <a:ext uri="{FF2B5EF4-FFF2-40B4-BE49-F238E27FC236}">
              <a16:creationId xmlns:a16="http://schemas.microsoft.com/office/drawing/2014/main" id="{4D744C98-42C6-4AA6-A615-BDD825973788}"/>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a:extLst>
            <a:ext uri="{FF2B5EF4-FFF2-40B4-BE49-F238E27FC236}">
              <a16:creationId xmlns:a16="http://schemas.microsoft.com/office/drawing/2014/main" id="{175EB843-9E41-4DF1-830E-94C396E8A7B1}"/>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a:extLst>
            <a:ext uri="{FF2B5EF4-FFF2-40B4-BE49-F238E27FC236}">
              <a16:creationId xmlns:a16="http://schemas.microsoft.com/office/drawing/2014/main" id="{3B966D78-137B-42AD-B9F5-44CF1FD21875}"/>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a:extLst>
            <a:ext uri="{FF2B5EF4-FFF2-40B4-BE49-F238E27FC236}">
              <a16:creationId xmlns:a16="http://schemas.microsoft.com/office/drawing/2014/main" id="{A59C2719-6B20-45B2-B865-6095F5FB78DA}"/>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61851E7-2917-4B36-A391-D51A44283E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C47592F-C06F-467E-901D-16360B4814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CD100F8-FFBB-4E0B-ADED-DF554258F3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C793D7F-00D8-4193-A442-F7E3678BAA0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F8E067C-291B-45F8-8011-6F4CE569FA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667" name="楕円 666">
          <a:extLst>
            <a:ext uri="{FF2B5EF4-FFF2-40B4-BE49-F238E27FC236}">
              <a16:creationId xmlns:a16="http://schemas.microsoft.com/office/drawing/2014/main" id="{BF1B5419-33E9-4D10-9C90-D91DC1EE4C05}"/>
            </a:ext>
          </a:extLst>
        </xdr:cNvPr>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668" name="【児童館】&#10;有形固定資産減価償却率該当値テキスト">
          <a:extLst>
            <a:ext uri="{FF2B5EF4-FFF2-40B4-BE49-F238E27FC236}">
              <a16:creationId xmlns:a16="http://schemas.microsoft.com/office/drawing/2014/main" id="{3A8D28E8-EA9C-439C-8EC5-04DA3F09159A}"/>
            </a:ext>
          </a:extLst>
        </xdr:cNvPr>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669" name="楕円 668">
          <a:extLst>
            <a:ext uri="{FF2B5EF4-FFF2-40B4-BE49-F238E27FC236}">
              <a16:creationId xmlns:a16="http://schemas.microsoft.com/office/drawing/2014/main" id="{28864634-93AE-4C95-863C-82E29B3DFCFF}"/>
            </a:ext>
          </a:extLst>
        </xdr:cNvPr>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101781</xdr:rowOff>
    </xdr:from>
    <xdr:to>
      <xdr:col>85</xdr:col>
      <xdr:colOff>127000</xdr:colOff>
      <xdr:row>80</xdr:row>
      <xdr:rowOff>160564</xdr:rowOff>
    </xdr:to>
    <xdr:cxnSp macro="">
      <xdr:nvCxnSpPr>
        <xdr:cNvPr id="670" name="直線コネクタ 669">
          <a:extLst>
            <a:ext uri="{FF2B5EF4-FFF2-40B4-BE49-F238E27FC236}">
              <a16:creationId xmlns:a16="http://schemas.microsoft.com/office/drawing/2014/main" id="{2D77F920-405C-4AA2-92E7-3441BD427189}"/>
            </a:ext>
          </a:extLst>
        </xdr:cNvPr>
        <xdr:cNvCxnSpPr/>
      </xdr:nvCxnSpPr>
      <xdr:spPr>
        <a:xfrm>
          <a:off x="15481300" y="1381778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3629</xdr:rowOff>
    </xdr:from>
    <xdr:to>
      <xdr:col>76</xdr:col>
      <xdr:colOff>165100</xdr:colOff>
      <xdr:row>82</xdr:row>
      <xdr:rowOff>105229</xdr:rowOff>
    </xdr:to>
    <xdr:sp macro="" textlink="">
      <xdr:nvSpPr>
        <xdr:cNvPr id="671" name="楕円 670">
          <a:extLst>
            <a:ext uri="{FF2B5EF4-FFF2-40B4-BE49-F238E27FC236}">
              <a16:creationId xmlns:a16="http://schemas.microsoft.com/office/drawing/2014/main" id="{A71F2377-7298-4E6D-87BA-8AE8E1168434}"/>
            </a:ext>
          </a:extLst>
        </xdr:cNvPr>
        <xdr:cNvSpPr/>
      </xdr:nvSpPr>
      <xdr:spPr>
        <a:xfrm>
          <a:off x="14541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101781</xdr:rowOff>
    </xdr:from>
    <xdr:to>
      <xdr:col>81</xdr:col>
      <xdr:colOff>50800</xdr:colOff>
      <xdr:row>82</xdr:row>
      <xdr:rowOff>54429</xdr:rowOff>
    </xdr:to>
    <xdr:cxnSp macro="">
      <xdr:nvCxnSpPr>
        <xdr:cNvPr id="672" name="直線コネクタ 671">
          <a:extLst>
            <a:ext uri="{FF2B5EF4-FFF2-40B4-BE49-F238E27FC236}">
              <a16:creationId xmlns:a16="http://schemas.microsoft.com/office/drawing/2014/main" id="{A61E1F21-8850-4194-8A77-B29488F633E8}"/>
            </a:ext>
          </a:extLst>
        </xdr:cNvPr>
        <xdr:cNvCxnSpPr/>
      </xdr:nvCxnSpPr>
      <xdr:spPr>
        <a:xfrm flipV="1">
          <a:off x="14592300" y="1381778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126093</xdr:rowOff>
    </xdr:from>
    <xdr:to>
      <xdr:col>72</xdr:col>
      <xdr:colOff>38100</xdr:colOff>
      <xdr:row>82</xdr:row>
      <xdr:rowOff>56243</xdr:rowOff>
    </xdr:to>
    <xdr:sp macro="" textlink="">
      <xdr:nvSpPr>
        <xdr:cNvPr id="673" name="楕円 672">
          <a:extLst>
            <a:ext uri="{FF2B5EF4-FFF2-40B4-BE49-F238E27FC236}">
              <a16:creationId xmlns:a16="http://schemas.microsoft.com/office/drawing/2014/main" id="{0FD8D6BA-8CB2-4CB3-A827-22BB61840EB3}"/>
            </a:ext>
          </a:extLst>
        </xdr:cNvPr>
        <xdr:cNvSpPr/>
      </xdr:nvSpPr>
      <xdr:spPr>
        <a:xfrm>
          <a:off x="1365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54429</xdr:rowOff>
    </xdr:to>
    <xdr:cxnSp macro="">
      <xdr:nvCxnSpPr>
        <xdr:cNvPr id="674" name="直線コネクタ 673">
          <a:extLst>
            <a:ext uri="{FF2B5EF4-FFF2-40B4-BE49-F238E27FC236}">
              <a16:creationId xmlns:a16="http://schemas.microsoft.com/office/drawing/2014/main" id="{88E40688-E92B-4088-8C04-9560E75D36B4}"/>
            </a:ext>
          </a:extLst>
        </xdr:cNvPr>
        <xdr:cNvCxnSpPr/>
      </xdr:nvCxnSpPr>
      <xdr:spPr>
        <a:xfrm>
          <a:off x="13703300" y="140643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77107</xdr:rowOff>
    </xdr:from>
    <xdr:to>
      <xdr:col>67</xdr:col>
      <xdr:colOff>101600</xdr:colOff>
      <xdr:row>82</xdr:row>
      <xdr:rowOff>7257</xdr:rowOff>
    </xdr:to>
    <xdr:sp macro="" textlink="">
      <xdr:nvSpPr>
        <xdr:cNvPr id="675" name="楕円 674">
          <a:extLst>
            <a:ext uri="{FF2B5EF4-FFF2-40B4-BE49-F238E27FC236}">
              <a16:creationId xmlns:a16="http://schemas.microsoft.com/office/drawing/2014/main" id="{CC845396-6006-448C-8180-B82DA47FE06F}"/>
            </a:ext>
          </a:extLst>
        </xdr:cNvPr>
        <xdr:cNvSpPr/>
      </xdr:nvSpPr>
      <xdr:spPr>
        <a:xfrm>
          <a:off x="12763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127907</xdr:rowOff>
    </xdr:from>
    <xdr:to>
      <xdr:col>71</xdr:col>
      <xdr:colOff>177800</xdr:colOff>
      <xdr:row>82</xdr:row>
      <xdr:rowOff>5443</xdr:rowOff>
    </xdr:to>
    <xdr:cxnSp macro="">
      <xdr:nvCxnSpPr>
        <xdr:cNvPr id="676" name="直線コネクタ 675">
          <a:extLst>
            <a:ext uri="{FF2B5EF4-FFF2-40B4-BE49-F238E27FC236}">
              <a16:creationId xmlns:a16="http://schemas.microsoft.com/office/drawing/2014/main" id="{F565E02A-2103-43D1-B9F8-F221CCEF3D90}"/>
            </a:ext>
          </a:extLst>
        </xdr:cNvPr>
        <xdr:cNvCxnSpPr/>
      </xdr:nvCxnSpPr>
      <xdr:spPr>
        <a:xfrm>
          <a:off x="12814300" y="14015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76761</xdr:rowOff>
    </xdr:from>
    <xdr:ext cx="405111" cy="259045"/>
    <xdr:sp macro="" textlink="">
      <xdr:nvSpPr>
        <xdr:cNvPr id="677" name="n_1aveValue【児童館】&#10;有形固定資産減価償却率">
          <a:extLst>
            <a:ext uri="{FF2B5EF4-FFF2-40B4-BE49-F238E27FC236}">
              <a16:creationId xmlns:a16="http://schemas.microsoft.com/office/drawing/2014/main" id="{F1437755-FCDF-4722-BC7B-587FD7D4D827}"/>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78" name="n_2aveValue【児童館】&#10;有形固定資産減価償却率">
          <a:extLst>
            <a:ext uri="{FF2B5EF4-FFF2-40B4-BE49-F238E27FC236}">
              <a16:creationId xmlns:a16="http://schemas.microsoft.com/office/drawing/2014/main" id="{1B3EB919-DBFA-4A15-A994-74541A6EBE37}"/>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9" name="n_3aveValue【児童館】&#10;有形固定資産減価償却率">
          <a:extLst>
            <a:ext uri="{FF2B5EF4-FFF2-40B4-BE49-F238E27FC236}">
              <a16:creationId xmlns:a16="http://schemas.microsoft.com/office/drawing/2014/main" id="{7683B659-C1DE-4781-ACA6-9D1F3B91DE0F}"/>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158404</xdr:rowOff>
    </xdr:from>
    <xdr:ext cx="405111" cy="259045"/>
    <xdr:sp macro="" textlink="">
      <xdr:nvSpPr>
        <xdr:cNvPr id="680" name="n_4aveValue【児童館】&#10;有形固定資産減価償却率">
          <a:extLst>
            <a:ext uri="{FF2B5EF4-FFF2-40B4-BE49-F238E27FC236}">
              <a16:creationId xmlns:a16="http://schemas.microsoft.com/office/drawing/2014/main" id="{C5526CC2-C048-40D2-AA72-27E2BE2E6577}"/>
            </a:ext>
          </a:extLst>
        </xdr:cNvPr>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169108</xdr:rowOff>
    </xdr:from>
    <xdr:ext cx="405111" cy="259045"/>
    <xdr:sp macro="" textlink="">
      <xdr:nvSpPr>
        <xdr:cNvPr id="681" name="n_1mainValue【児童館】&#10;有形固定資産減価償却率">
          <a:extLst>
            <a:ext uri="{FF2B5EF4-FFF2-40B4-BE49-F238E27FC236}">
              <a16:creationId xmlns:a16="http://schemas.microsoft.com/office/drawing/2014/main" id="{44D8ED47-B788-4B37-8009-531E8E858A8E}"/>
            </a:ext>
          </a:extLst>
        </xdr:cNvPr>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82" name="n_2mainValue【児童館】&#10;有形固定資産減価償却率">
          <a:extLst>
            <a:ext uri="{FF2B5EF4-FFF2-40B4-BE49-F238E27FC236}">
              <a16:creationId xmlns:a16="http://schemas.microsoft.com/office/drawing/2014/main" id="{5FEF6B03-E9D2-48FC-A99D-09FE8AE03023}"/>
            </a:ext>
          </a:extLst>
        </xdr:cNvPr>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683" name="n_3mainValue【児童館】&#10;有形固定資産減価償却率">
          <a:extLst>
            <a:ext uri="{FF2B5EF4-FFF2-40B4-BE49-F238E27FC236}">
              <a16:creationId xmlns:a16="http://schemas.microsoft.com/office/drawing/2014/main" id="{50BFD2A6-687C-4367-8B20-06C5882F303E}"/>
            </a:ext>
          </a:extLst>
        </xdr:cNvPr>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23784</xdr:rowOff>
    </xdr:from>
    <xdr:ext cx="405111" cy="259045"/>
    <xdr:sp macro="" textlink="">
      <xdr:nvSpPr>
        <xdr:cNvPr id="684" name="n_4mainValue【児童館】&#10;有形固定資産減価償却率">
          <a:extLst>
            <a:ext uri="{FF2B5EF4-FFF2-40B4-BE49-F238E27FC236}">
              <a16:creationId xmlns:a16="http://schemas.microsoft.com/office/drawing/2014/main" id="{FDB54FDC-DAD6-4723-A56E-E5A81299AC18}"/>
            </a:ext>
          </a:extLst>
        </xdr:cNvPr>
        <xdr:cNvSpPr txBox="1"/>
      </xdr:nvSpPr>
      <xdr:spPr>
        <a:xfrm>
          <a:off x="12611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80ADB6B2-F954-4000-A590-6FD041A097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AB5E49E7-5974-4EE0-8FDD-9672DF9079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B3B6C152-5EA4-49AF-85C7-B68D2970ED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9A62E375-6086-43F4-9CD0-F652F1EB8E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5F02D06-7DAA-413F-BBF1-D42A70D596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BCB43631-3FFA-4437-94ED-16810657CD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D1570648-5907-4ECD-9401-9726CA0E86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AE789BA4-5022-4A1F-AC4F-C409AF7781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F53DAEC0-D9F5-4195-A365-E56D8E6EF9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91430775-8762-40BA-8030-A4697A2F51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D1969E6A-A682-4734-B038-6D6150E81C4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F58A097-E986-49D4-9429-C15F6803E64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9D5193B3-A1C8-47A0-B878-8E4487D71FB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985DDE8D-8151-4A94-A3D8-7D4E3EE777F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B23FF48F-EE43-46C3-ACF8-F70955F5C8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8CAA93EF-A5AA-4F49-90A9-4AB8139B2EE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1C62C4D3-E963-4710-8E53-0D97DC6DF32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328F9E6-D4F0-4474-A855-88AB3334279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425AE88-B541-4FAB-B67B-50F330148A7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B13ADB68-52E8-4E7D-A4C3-9AAA17A4A33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F73CA12B-E8AC-4F52-B4F1-571D51E2AF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a:extLst>
            <a:ext uri="{FF2B5EF4-FFF2-40B4-BE49-F238E27FC236}">
              <a16:creationId xmlns:a16="http://schemas.microsoft.com/office/drawing/2014/main" id="{AD51AF98-DBE2-42AD-A0D8-F49720DB367B}"/>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a:extLst>
            <a:ext uri="{FF2B5EF4-FFF2-40B4-BE49-F238E27FC236}">
              <a16:creationId xmlns:a16="http://schemas.microsoft.com/office/drawing/2014/main" id="{D797F8EE-5D0B-4CB7-9EE7-555B5CBCAD0F}"/>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a:extLst>
            <a:ext uri="{FF2B5EF4-FFF2-40B4-BE49-F238E27FC236}">
              <a16:creationId xmlns:a16="http://schemas.microsoft.com/office/drawing/2014/main" id="{90A389A4-19F3-4E48-AE38-39D182A009E8}"/>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a:extLst>
            <a:ext uri="{FF2B5EF4-FFF2-40B4-BE49-F238E27FC236}">
              <a16:creationId xmlns:a16="http://schemas.microsoft.com/office/drawing/2014/main" id="{31EF278D-C183-4E2E-B370-5AD004C7E899}"/>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a:extLst>
            <a:ext uri="{FF2B5EF4-FFF2-40B4-BE49-F238E27FC236}">
              <a16:creationId xmlns:a16="http://schemas.microsoft.com/office/drawing/2014/main" id="{7FB16D1B-988B-4EBB-921B-88698E294B3D}"/>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11" name="【児童館】&#10;一人当たり面積平均値テキスト">
          <a:extLst>
            <a:ext uri="{FF2B5EF4-FFF2-40B4-BE49-F238E27FC236}">
              <a16:creationId xmlns:a16="http://schemas.microsoft.com/office/drawing/2014/main" id="{A3B37897-F859-48A8-BA6B-676FD4971BE4}"/>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a:extLst>
            <a:ext uri="{FF2B5EF4-FFF2-40B4-BE49-F238E27FC236}">
              <a16:creationId xmlns:a16="http://schemas.microsoft.com/office/drawing/2014/main" id="{C4C16A2E-7D4B-4915-BA94-0FAE22FD0DE7}"/>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a:extLst>
            <a:ext uri="{FF2B5EF4-FFF2-40B4-BE49-F238E27FC236}">
              <a16:creationId xmlns:a16="http://schemas.microsoft.com/office/drawing/2014/main" id="{20E96588-40E8-4156-9C6B-A20BCD149DE9}"/>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a:extLst>
            <a:ext uri="{FF2B5EF4-FFF2-40B4-BE49-F238E27FC236}">
              <a16:creationId xmlns:a16="http://schemas.microsoft.com/office/drawing/2014/main" id="{26E0AD8D-DFC7-477E-96F5-C57D27962C5A}"/>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a:extLst>
            <a:ext uri="{FF2B5EF4-FFF2-40B4-BE49-F238E27FC236}">
              <a16:creationId xmlns:a16="http://schemas.microsoft.com/office/drawing/2014/main" id="{E26FFA77-C17D-4EBC-B8B2-6FBB3E09F714}"/>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a:extLst>
            <a:ext uri="{FF2B5EF4-FFF2-40B4-BE49-F238E27FC236}">
              <a16:creationId xmlns:a16="http://schemas.microsoft.com/office/drawing/2014/main" id="{C62BEAEA-7648-4A5F-9D73-FA23C318DD19}"/>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5223EC1-68B8-465E-A982-7B04D50D88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1143BD2-4B36-47A2-A30A-9522D156D6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24B28CA-775C-4C08-A9A6-B901160CA2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1132C1C-692E-4E43-99C4-67E4AA9925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D14DCEC-DB2F-463C-933A-127EDD6652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117602</xdr:rowOff>
    </xdr:from>
    <xdr:to>
      <xdr:col>116</xdr:col>
      <xdr:colOff>114300</xdr:colOff>
      <xdr:row>82</xdr:row>
      <xdr:rowOff>47752</xdr:rowOff>
    </xdr:to>
    <xdr:sp macro="" textlink="">
      <xdr:nvSpPr>
        <xdr:cNvPr id="722" name="楕円 721">
          <a:extLst>
            <a:ext uri="{FF2B5EF4-FFF2-40B4-BE49-F238E27FC236}">
              <a16:creationId xmlns:a16="http://schemas.microsoft.com/office/drawing/2014/main" id="{C0A03F4C-302B-416D-8A25-C0E1F3FCDB51}"/>
            </a:ext>
          </a:extLst>
        </xdr:cNvPr>
        <xdr:cNvSpPr/>
      </xdr:nvSpPr>
      <xdr:spPr>
        <a:xfrm>
          <a:off x="22110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140479</xdr:rowOff>
    </xdr:from>
    <xdr:ext cx="469744" cy="259045"/>
    <xdr:sp macro="" textlink="">
      <xdr:nvSpPr>
        <xdr:cNvPr id="723" name="【児童館】&#10;一人当たり面積該当値テキスト">
          <a:extLst>
            <a:ext uri="{FF2B5EF4-FFF2-40B4-BE49-F238E27FC236}">
              <a16:creationId xmlns:a16="http://schemas.microsoft.com/office/drawing/2014/main" id="{91E2392F-D4A4-407A-AE87-2A14E390118F}"/>
            </a:ext>
          </a:extLst>
        </xdr:cNvPr>
        <xdr:cNvSpPr txBox="1"/>
      </xdr:nvSpPr>
      <xdr:spPr>
        <a:xfrm>
          <a:off x="22199600"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126746</xdr:rowOff>
    </xdr:from>
    <xdr:to>
      <xdr:col>112</xdr:col>
      <xdr:colOff>38100</xdr:colOff>
      <xdr:row>82</xdr:row>
      <xdr:rowOff>56896</xdr:rowOff>
    </xdr:to>
    <xdr:sp macro="" textlink="">
      <xdr:nvSpPr>
        <xdr:cNvPr id="724" name="楕円 723">
          <a:extLst>
            <a:ext uri="{FF2B5EF4-FFF2-40B4-BE49-F238E27FC236}">
              <a16:creationId xmlns:a16="http://schemas.microsoft.com/office/drawing/2014/main" id="{31AE34F4-005F-4B67-8530-9B33928E01B9}"/>
            </a:ext>
          </a:extLst>
        </xdr:cNvPr>
        <xdr:cNvSpPr/>
      </xdr:nvSpPr>
      <xdr:spPr>
        <a:xfrm>
          <a:off x="21272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168402</xdr:rowOff>
    </xdr:from>
    <xdr:to>
      <xdr:col>116</xdr:col>
      <xdr:colOff>63500</xdr:colOff>
      <xdr:row>82</xdr:row>
      <xdr:rowOff>6096</xdr:rowOff>
    </xdr:to>
    <xdr:cxnSp macro="">
      <xdr:nvCxnSpPr>
        <xdr:cNvPr id="725" name="直線コネクタ 724">
          <a:extLst>
            <a:ext uri="{FF2B5EF4-FFF2-40B4-BE49-F238E27FC236}">
              <a16:creationId xmlns:a16="http://schemas.microsoft.com/office/drawing/2014/main" id="{F6F298C0-E1B8-47C4-95C0-E6C538A35ACC}"/>
            </a:ext>
          </a:extLst>
        </xdr:cNvPr>
        <xdr:cNvCxnSpPr/>
      </xdr:nvCxnSpPr>
      <xdr:spPr>
        <a:xfrm flipV="1">
          <a:off x="21323300" y="14055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26" name="楕円 725">
          <a:extLst>
            <a:ext uri="{FF2B5EF4-FFF2-40B4-BE49-F238E27FC236}">
              <a16:creationId xmlns:a16="http://schemas.microsoft.com/office/drawing/2014/main" id="{0F830E05-EB2C-4CC4-8307-1863C1D819EE}"/>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xdr:rowOff>
    </xdr:from>
    <xdr:to>
      <xdr:col>111</xdr:col>
      <xdr:colOff>177800</xdr:colOff>
      <xdr:row>83</xdr:row>
      <xdr:rowOff>26670</xdr:rowOff>
    </xdr:to>
    <xdr:cxnSp macro="">
      <xdr:nvCxnSpPr>
        <xdr:cNvPr id="727" name="直線コネクタ 726">
          <a:extLst>
            <a:ext uri="{FF2B5EF4-FFF2-40B4-BE49-F238E27FC236}">
              <a16:creationId xmlns:a16="http://schemas.microsoft.com/office/drawing/2014/main" id="{8F1934C3-47AB-4499-81EA-CEA1D332B5E8}"/>
            </a:ext>
          </a:extLst>
        </xdr:cNvPr>
        <xdr:cNvCxnSpPr/>
      </xdr:nvCxnSpPr>
      <xdr:spPr>
        <a:xfrm flipV="1">
          <a:off x="20434300" y="140649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728" name="楕円 727">
          <a:extLst>
            <a:ext uri="{FF2B5EF4-FFF2-40B4-BE49-F238E27FC236}">
              <a16:creationId xmlns:a16="http://schemas.microsoft.com/office/drawing/2014/main" id="{A515798A-239F-404D-836B-EFBD456078AB}"/>
            </a:ext>
          </a:extLst>
        </xdr:cNvPr>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35813</xdr:rowOff>
    </xdr:to>
    <xdr:cxnSp macro="">
      <xdr:nvCxnSpPr>
        <xdr:cNvPr id="729" name="直線コネクタ 728">
          <a:extLst>
            <a:ext uri="{FF2B5EF4-FFF2-40B4-BE49-F238E27FC236}">
              <a16:creationId xmlns:a16="http://schemas.microsoft.com/office/drawing/2014/main" id="{4C35933E-886A-4BAC-9C8C-879951640227}"/>
            </a:ext>
          </a:extLst>
        </xdr:cNvPr>
        <xdr:cNvCxnSpPr/>
      </xdr:nvCxnSpPr>
      <xdr:spPr>
        <a:xfrm flipV="1">
          <a:off x="19545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161037</xdr:rowOff>
    </xdr:from>
    <xdr:to>
      <xdr:col>98</xdr:col>
      <xdr:colOff>38100</xdr:colOff>
      <xdr:row>83</xdr:row>
      <xdr:rowOff>91187</xdr:rowOff>
    </xdr:to>
    <xdr:sp macro="" textlink="">
      <xdr:nvSpPr>
        <xdr:cNvPr id="730" name="楕円 729">
          <a:extLst>
            <a:ext uri="{FF2B5EF4-FFF2-40B4-BE49-F238E27FC236}">
              <a16:creationId xmlns:a16="http://schemas.microsoft.com/office/drawing/2014/main" id="{A73EF730-3FAA-4D0E-AAD2-72AB7ADA8CDA}"/>
            </a:ext>
          </a:extLst>
        </xdr:cNvPr>
        <xdr:cNvSpPr/>
      </xdr:nvSpPr>
      <xdr:spPr>
        <a:xfrm>
          <a:off x="18605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83</xdr:row>
      <xdr:rowOff>40387</xdr:rowOff>
    </xdr:to>
    <xdr:cxnSp macro="">
      <xdr:nvCxnSpPr>
        <xdr:cNvPr id="731" name="直線コネクタ 730">
          <a:extLst>
            <a:ext uri="{FF2B5EF4-FFF2-40B4-BE49-F238E27FC236}">
              <a16:creationId xmlns:a16="http://schemas.microsoft.com/office/drawing/2014/main" id="{2F4B52B1-7B57-42C1-A225-E854E85729E6}"/>
            </a:ext>
          </a:extLst>
        </xdr:cNvPr>
        <xdr:cNvCxnSpPr/>
      </xdr:nvCxnSpPr>
      <xdr:spPr>
        <a:xfrm flipV="1">
          <a:off x="18656300" y="1426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2" name="n_1aveValue【児童館】&#10;一人当たり面積">
          <a:extLst>
            <a:ext uri="{FF2B5EF4-FFF2-40B4-BE49-F238E27FC236}">
              <a16:creationId xmlns:a16="http://schemas.microsoft.com/office/drawing/2014/main" id="{90A5BD69-D418-4692-99F5-A0233C98DBE6}"/>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3" name="n_2aveValue【児童館】&#10;一人当たり面積">
          <a:extLst>
            <a:ext uri="{FF2B5EF4-FFF2-40B4-BE49-F238E27FC236}">
              <a16:creationId xmlns:a16="http://schemas.microsoft.com/office/drawing/2014/main" id="{10DD54FF-761A-4DF8-B298-D2885C00E988}"/>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aveValue【児童館】&#10;一人当たり面積">
          <a:extLst>
            <a:ext uri="{FF2B5EF4-FFF2-40B4-BE49-F238E27FC236}">
              <a16:creationId xmlns:a16="http://schemas.microsoft.com/office/drawing/2014/main" id="{E34253ED-14F3-436B-B402-45F1593AF192}"/>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5" name="n_4aveValue【児童館】&#10;一人当たり面積">
          <a:extLst>
            <a:ext uri="{FF2B5EF4-FFF2-40B4-BE49-F238E27FC236}">
              <a16:creationId xmlns:a16="http://schemas.microsoft.com/office/drawing/2014/main" id="{CFB14BAC-B2B9-4BAB-96B0-6C5B6C861998}"/>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73423</xdr:rowOff>
    </xdr:from>
    <xdr:ext cx="469744" cy="259045"/>
    <xdr:sp macro="" textlink="">
      <xdr:nvSpPr>
        <xdr:cNvPr id="736" name="n_1mainValue【児童館】&#10;一人当たり面積">
          <a:extLst>
            <a:ext uri="{FF2B5EF4-FFF2-40B4-BE49-F238E27FC236}">
              <a16:creationId xmlns:a16="http://schemas.microsoft.com/office/drawing/2014/main" id="{9B0348C3-CEE6-4DCE-9087-D6D6F151943B}"/>
            </a:ext>
          </a:extLst>
        </xdr:cNvPr>
        <xdr:cNvSpPr txBox="1"/>
      </xdr:nvSpPr>
      <xdr:spPr>
        <a:xfrm>
          <a:off x="210757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737" name="n_2mainValue【児童館】&#10;一人当たり面積">
          <a:extLst>
            <a:ext uri="{FF2B5EF4-FFF2-40B4-BE49-F238E27FC236}">
              <a16:creationId xmlns:a16="http://schemas.microsoft.com/office/drawing/2014/main" id="{548296AB-6648-4CAA-ABED-A8E08AE140B2}"/>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738" name="n_3mainValue【児童館】&#10;一人当たり面積">
          <a:extLst>
            <a:ext uri="{FF2B5EF4-FFF2-40B4-BE49-F238E27FC236}">
              <a16:creationId xmlns:a16="http://schemas.microsoft.com/office/drawing/2014/main" id="{E15207D9-ECB2-4557-8D90-5311BEB9727A}"/>
            </a:ext>
          </a:extLst>
        </xdr:cNvPr>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107714</xdr:rowOff>
    </xdr:from>
    <xdr:ext cx="469744" cy="259045"/>
    <xdr:sp macro="" textlink="">
      <xdr:nvSpPr>
        <xdr:cNvPr id="739" name="n_4mainValue【児童館】&#10;一人当たり面積">
          <a:extLst>
            <a:ext uri="{FF2B5EF4-FFF2-40B4-BE49-F238E27FC236}">
              <a16:creationId xmlns:a16="http://schemas.microsoft.com/office/drawing/2014/main" id="{EEDD9129-64DD-4059-9A9C-33F31D265F0E}"/>
            </a:ext>
          </a:extLst>
        </xdr:cNvPr>
        <xdr:cNvSpPr txBox="1"/>
      </xdr:nvSpPr>
      <xdr:spPr>
        <a:xfrm>
          <a:off x="18421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41045E8-470D-40EB-9C72-17FFE37F9F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4C05C31-FE98-4A0F-9918-0331FF2EAC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B9C2CCB2-3636-445B-A130-AAB7171C57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DDAD4D92-EC06-406B-9A82-0BCA5ACC5C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BA1BE482-BABE-4825-B67A-0A4633F69F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E7A53FD-5F88-4486-9981-70EE078C8C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70337DAB-4E44-4051-B7B6-8D21B950B0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47DC883B-02FA-4738-B6D5-3F09E649D0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E9417871-1964-4E28-8668-5D4BF2E4A4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5F0DA8B0-B4F8-4B80-B815-89D5342ED8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04DD780-B6C8-43AB-A3BD-B1E2A8C20A3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67D484A-DEA7-4E84-903B-58A88FDAE8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4CF6E39B-4872-4458-B91E-4405E196166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C0A8C97A-1547-42C6-8BF7-39C76D121B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40C6BE9-39BB-4F4C-9DAF-0B209B773C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E3BA6E7-8714-4DA9-BF44-D259F0120B8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C94EF2C7-9EAC-4D16-9436-AEBD51D2D9F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C3562336-224A-4D7D-AF4E-B2BE460483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1C29B9B6-B9C2-4BE9-BC78-3C9E7045ABC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1B2D2FC1-5D99-4029-9071-BB828307B7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AA92F6BE-4589-4BB9-ADE4-C0776FA4F5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31A10B77-D712-42A4-B9EE-7DCE751F302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CBF22B2E-F9EF-4B2C-8A28-2015CA87380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5C7558D-AC36-4D4B-9F93-111CE90607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367AE2DE-F626-432F-9EE4-869CAA9149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26FFAE81-B546-4923-9CF9-9D238AE72E6B}"/>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5348DEB1-DFCC-4DD7-809D-37F3667784D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FA1968A5-1FDB-414B-A1CD-FD4D0916B24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a:extLst>
            <a:ext uri="{FF2B5EF4-FFF2-40B4-BE49-F238E27FC236}">
              <a16:creationId xmlns:a16="http://schemas.microsoft.com/office/drawing/2014/main" id="{5A426C06-18A2-4F76-BA13-805484EF9FF7}"/>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a:extLst>
            <a:ext uri="{FF2B5EF4-FFF2-40B4-BE49-F238E27FC236}">
              <a16:creationId xmlns:a16="http://schemas.microsoft.com/office/drawing/2014/main" id="{DDBB6A41-09FF-455D-B5DD-0C344B3E7728}"/>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a:extLst>
            <a:ext uri="{FF2B5EF4-FFF2-40B4-BE49-F238E27FC236}">
              <a16:creationId xmlns:a16="http://schemas.microsoft.com/office/drawing/2014/main" id="{DC898F19-1900-43E6-8723-1C05491068FB}"/>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a:extLst>
            <a:ext uri="{FF2B5EF4-FFF2-40B4-BE49-F238E27FC236}">
              <a16:creationId xmlns:a16="http://schemas.microsoft.com/office/drawing/2014/main" id="{6EDA7C8A-0660-4B33-896E-D17F54BBF101}"/>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a:extLst>
            <a:ext uri="{FF2B5EF4-FFF2-40B4-BE49-F238E27FC236}">
              <a16:creationId xmlns:a16="http://schemas.microsoft.com/office/drawing/2014/main" id="{685FE55E-D64E-4BF7-9E40-92C3B388905C}"/>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a:extLst>
            <a:ext uri="{FF2B5EF4-FFF2-40B4-BE49-F238E27FC236}">
              <a16:creationId xmlns:a16="http://schemas.microsoft.com/office/drawing/2014/main" id="{E3260AE8-49DC-4C47-85A4-1A071E3FF2A2}"/>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a:extLst>
            <a:ext uri="{FF2B5EF4-FFF2-40B4-BE49-F238E27FC236}">
              <a16:creationId xmlns:a16="http://schemas.microsoft.com/office/drawing/2014/main" id="{62A8543A-940B-4D65-80F7-EF397667472F}"/>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a:extLst>
            <a:ext uri="{FF2B5EF4-FFF2-40B4-BE49-F238E27FC236}">
              <a16:creationId xmlns:a16="http://schemas.microsoft.com/office/drawing/2014/main" id="{06C14076-B1E8-4901-B2CB-73590EBB4A03}"/>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ACE4E02-00F7-4D4A-A2FF-A9EDDBC7CF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5B19F06-72FE-44DD-A6CE-1A2AD07858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C1E4AC9-F339-4286-AA82-30205710EA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5BDC3AA-2033-4118-BEAC-B838B526B7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93578C5-5151-4CA5-87F4-2E74975E61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41729</xdr:rowOff>
    </xdr:from>
    <xdr:to>
      <xdr:col>85</xdr:col>
      <xdr:colOff>177800</xdr:colOff>
      <xdr:row>107</xdr:row>
      <xdr:rowOff>143329</xdr:rowOff>
    </xdr:to>
    <xdr:sp macro="" textlink="">
      <xdr:nvSpPr>
        <xdr:cNvPr id="781" name="楕円 780">
          <a:extLst>
            <a:ext uri="{FF2B5EF4-FFF2-40B4-BE49-F238E27FC236}">
              <a16:creationId xmlns:a16="http://schemas.microsoft.com/office/drawing/2014/main" id="{FF423807-4CBD-41CC-879A-C5D90AA26B79}"/>
            </a:ext>
          </a:extLst>
        </xdr:cNvPr>
        <xdr:cNvSpPr/>
      </xdr:nvSpPr>
      <xdr:spPr>
        <a:xfrm>
          <a:off x="16268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20156</xdr:rowOff>
    </xdr:from>
    <xdr:ext cx="405111" cy="259045"/>
    <xdr:sp macro="" textlink="">
      <xdr:nvSpPr>
        <xdr:cNvPr id="782" name="【公民館】&#10;有形固定資産減価償却率該当値テキスト">
          <a:extLst>
            <a:ext uri="{FF2B5EF4-FFF2-40B4-BE49-F238E27FC236}">
              <a16:creationId xmlns:a16="http://schemas.microsoft.com/office/drawing/2014/main" id="{042A0965-5992-4276-99BB-6A034250A599}"/>
            </a:ext>
          </a:extLst>
        </xdr:cNvPr>
        <xdr:cNvSpPr txBox="1"/>
      </xdr:nvSpPr>
      <xdr:spPr>
        <a:xfrm>
          <a:off x="16357600"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783" name="楕円 782">
          <a:extLst>
            <a:ext uri="{FF2B5EF4-FFF2-40B4-BE49-F238E27FC236}">
              <a16:creationId xmlns:a16="http://schemas.microsoft.com/office/drawing/2014/main" id="{25BC7DAB-2E39-4537-AA7A-0A1506BDE6C1}"/>
            </a:ext>
          </a:extLst>
        </xdr:cNvPr>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92529</xdr:rowOff>
    </xdr:to>
    <xdr:cxnSp macro="">
      <xdr:nvCxnSpPr>
        <xdr:cNvPr id="784" name="直線コネクタ 783">
          <a:extLst>
            <a:ext uri="{FF2B5EF4-FFF2-40B4-BE49-F238E27FC236}">
              <a16:creationId xmlns:a16="http://schemas.microsoft.com/office/drawing/2014/main" id="{CDA2977D-7C64-4A74-8158-388AB5F8932C}"/>
            </a:ext>
          </a:extLst>
        </xdr:cNvPr>
        <xdr:cNvCxnSpPr/>
      </xdr:nvCxnSpPr>
      <xdr:spPr>
        <a:xfrm>
          <a:off x="15481300" y="1840992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85" name="楕円 784">
          <a:extLst>
            <a:ext uri="{FF2B5EF4-FFF2-40B4-BE49-F238E27FC236}">
              <a16:creationId xmlns:a16="http://schemas.microsoft.com/office/drawing/2014/main" id="{37B7099E-A2B7-4C4C-88DD-F30162FEDFEE}"/>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107</xdr:row>
      <xdr:rowOff>64770</xdr:rowOff>
    </xdr:to>
    <xdr:cxnSp macro="">
      <xdr:nvCxnSpPr>
        <xdr:cNvPr id="786" name="直線コネクタ 785">
          <a:extLst>
            <a:ext uri="{FF2B5EF4-FFF2-40B4-BE49-F238E27FC236}">
              <a16:creationId xmlns:a16="http://schemas.microsoft.com/office/drawing/2014/main" id="{A68D237E-E524-4AC7-824E-D720BA5A19D4}"/>
            </a:ext>
          </a:extLst>
        </xdr:cNvPr>
        <xdr:cNvCxnSpPr/>
      </xdr:nvCxnSpPr>
      <xdr:spPr>
        <a:xfrm>
          <a:off x="14592300" y="18143764"/>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87" name="楕円 786">
          <a:extLst>
            <a:ext uri="{FF2B5EF4-FFF2-40B4-BE49-F238E27FC236}">
              <a16:creationId xmlns:a16="http://schemas.microsoft.com/office/drawing/2014/main" id="{EC01AEC1-B234-4CE9-9E0C-978822915C4E}"/>
            </a:ext>
          </a:extLst>
        </xdr:cNvPr>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105</xdr:row>
      <xdr:rowOff>141514</xdr:rowOff>
    </xdr:to>
    <xdr:cxnSp macro="">
      <xdr:nvCxnSpPr>
        <xdr:cNvPr id="788" name="直線コネクタ 787">
          <a:extLst>
            <a:ext uri="{FF2B5EF4-FFF2-40B4-BE49-F238E27FC236}">
              <a16:creationId xmlns:a16="http://schemas.microsoft.com/office/drawing/2014/main" id="{B6778B91-781A-4EA6-AD82-B230734A26F6}"/>
            </a:ext>
          </a:extLst>
        </xdr:cNvPr>
        <xdr:cNvCxnSpPr/>
      </xdr:nvCxnSpPr>
      <xdr:spPr>
        <a:xfrm>
          <a:off x="13703300" y="1811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789" name="楕円 788">
          <a:extLst>
            <a:ext uri="{FF2B5EF4-FFF2-40B4-BE49-F238E27FC236}">
              <a16:creationId xmlns:a16="http://schemas.microsoft.com/office/drawing/2014/main" id="{EFF13D11-37DF-4052-9A15-A227ED1EC1D6}"/>
            </a:ext>
          </a:extLst>
        </xdr:cNvPr>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106</xdr:row>
      <xdr:rowOff>170906</xdr:rowOff>
    </xdr:to>
    <xdr:cxnSp macro="">
      <xdr:nvCxnSpPr>
        <xdr:cNvPr id="790" name="直線コネクタ 789">
          <a:extLst>
            <a:ext uri="{FF2B5EF4-FFF2-40B4-BE49-F238E27FC236}">
              <a16:creationId xmlns:a16="http://schemas.microsoft.com/office/drawing/2014/main" id="{991D398E-569F-4AB3-A809-00E8DC691FE0}"/>
            </a:ext>
          </a:extLst>
        </xdr:cNvPr>
        <xdr:cNvCxnSpPr/>
      </xdr:nvCxnSpPr>
      <xdr:spPr>
        <a:xfrm flipV="1">
          <a:off x="12814300" y="18117638"/>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a:extLst>
            <a:ext uri="{FF2B5EF4-FFF2-40B4-BE49-F238E27FC236}">
              <a16:creationId xmlns:a16="http://schemas.microsoft.com/office/drawing/2014/main" id="{F412056F-9C99-4BB4-A75E-3D75EF73547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2" name="n_2aveValue【公民館】&#10;有形固定資産減価償却率">
          <a:extLst>
            <a:ext uri="{FF2B5EF4-FFF2-40B4-BE49-F238E27FC236}">
              <a16:creationId xmlns:a16="http://schemas.microsoft.com/office/drawing/2014/main" id="{278007EA-2E40-428E-8542-38D1A7C98CC3}"/>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93" name="n_3aveValue【公民館】&#10;有形固定資産減価償却率">
          <a:extLst>
            <a:ext uri="{FF2B5EF4-FFF2-40B4-BE49-F238E27FC236}">
              <a16:creationId xmlns:a16="http://schemas.microsoft.com/office/drawing/2014/main" id="{F2946637-3BC3-49B4-899A-B62CC23005DF}"/>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a:extLst>
            <a:ext uri="{FF2B5EF4-FFF2-40B4-BE49-F238E27FC236}">
              <a16:creationId xmlns:a16="http://schemas.microsoft.com/office/drawing/2014/main" id="{4EE60B1B-64EE-43D4-B2BB-DA08074482DB}"/>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795" name="n_1mainValue【公民館】&#10;有形固定資産減価償却率">
          <a:extLst>
            <a:ext uri="{FF2B5EF4-FFF2-40B4-BE49-F238E27FC236}">
              <a16:creationId xmlns:a16="http://schemas.microsoft.com/office/drawing/2014/main" id="{4F4361FE-1F89-4EAF-A18C-845D485BB772}"/>
            </a:ext>
          </a:extLst>
        </xdr:cNvPr>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96" name="n_2mainValue【公民館】&#10;有形固定資産減価償却率">
          <a:extLst>
            <a:ext uri="{FF2B5EF4-FFF2-40B4-BE49-F238E27FC236}">
              <a16:creationId xmlns:a16="http://schemas.microsoft.com/office/drawing/2014/main" id="{5CE2A2A5-DB07-431A-9839-125F17E65D09}"/>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97" name="n_3mainValue【公民館】&#10;有形固定資産減価償却率">
          <a:extLst>
            <a:ext uri="{FF2B5EF4-FFF2-40B4-BE49-F238E27FC236}">
              <a16:creationId xmlns:a16="http://schemas.microsoft.com/office/drawing/2014/main" id="{25F2A56B-99E6-482E-AE6B-DB77AA3ABA67}"/>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798" name="n_4mainValue【公民館】&#10;有形固定資産減価償却率">
          <a:extLst>
            <a:ext uri="{FF2B5EF4-FFF2-40B4-BE49-F238E27FC236}">
              <a16:creationId xmlns:a16="http://schemas.microsoft.com/office/drawing/2014/main" id="{F43D51D0-F905-4B33-858B-E2ACD5AA99EF}"/>
            </a:ext>
          </a:extLst>
        </xdr:cNvPr>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A48BF35C-4A3F-497A-A841-A03C231CDD1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C1F3AAE6-79EE-4D4D-87AB-2951FC7126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21F3E2E-2DEE-4C06-9155-5EF965F803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73A4D70B-FAD2-4F2E-8FC4-EC80E81740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1AC03DF-B097-49EA-A697-35C1ECCE20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2B827437-BE89-47B3-BEF0-7D4769458E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C29367A8-4926-4B69-8277-0F55ACC006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CAF54202-D81C-45C8-B399-9DB2050886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ABFD008D-FF03-48BD-BED3-F860E7EDC0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8245116-F762-4A88-B49F-2FB1BFB208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13AB9A78-B92C-485E-ABB4-E3F0FABCE3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EF0EEDEC-49E5-419C-90B2-F8572E83CD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F1A69C44-02B4-4744-90FC-5E0A5CF2CCB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F74A6821-B585-494A-96E0-3ACC72F3AE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1BDCC586-07E8-4D10-8A8F-B5A462EA23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C958936B-8F9D-49DE-9C26-ED966955F5B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A6DB3B6A-9461-4226-8A83-5360E6FB61A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D0E7BFC3-949C-4132-8165-74C33269F7B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8ADF592A-D030-426D-9D1C-DC55B7D6A2A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B0DAB912-B006-42E5-BA12-A00D83E9014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198DB358-ACBB-49EB-9A17-5EC9041732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3EA06963-EFEA-4F25-AB28-EF56808BAD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26242F63-FF32-42CF-8FD4-4DAC85700D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a:extLst>
            <a:ext uri="{FF2B5EF4-FFF2-40B4-BE49-F238E27FC236}">
              <a16:creationId xmlns:a16="http://schemas.microsoft.com/office/drawing/2014/main" id="{0F48F8B2-FACF-4033-AFD6-52DC92058987}"/>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a:extLst>
            <a:ext uri="{FF2B5EF4-FFF2-40B4-BE49-F238E27FC236}">
              <a16:creationId xmlns:a16="http://schemas.microsoft.com/office/drawing/2014/main" id="{47EC93F4-5C7F-44F7-80C6-D9B0D7F7C0AE}"/>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a:extLst>
            <a:ext uri="{FF2B5EF4-FFF2-40B4-BE49-F238E27FC236}">
              <a16:creationId xmlns:a16="http://schemas.microsoft.com/office/drawing/2014/main" id="{009E0C22-77F0-47C6-83CA-4787BE532034}"/>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a:extLst>
            <a:ext uri="{FF2B5EF4-FFF2-40B4-BE49-F238E27FC236}">
              <a16:creationId xmlns:a16="http://schemas.microsoft.com/office/drawing/2014/main" id="{2159435E-8C04-4EE8-AA42-7C43F227FA9F}"/>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a:extLst>
            <a:ext uri="{FF2B5EF4-FFF2-40B4-BE49-F238E27FC236}">
              <a16:creationId xmlns:a16="http://schemas.microsoft.com/office/drawing/2014/main" id="{1BF47BE5-FB9C-4333-941C-D2064FE3720A}"/>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a:extLst>
            <a:ext uri="{FF2B5EF4-FFF2-40B4-BE49-F238E27FC236}">
              <a16:creationId xmlns:a16="http://schemas.microsoft.com/office/drawing/2014/main" id="{8B6E5B05-7CE0-4F55-B5DE-2FC46D41D2E3}"/>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a:extLst>
            <a:ext uri="{FF2B5EF4-FFF2-40B4-BE49-F238E27FC236}">
              <a16:creationId xmlns:a16="http://schemas.microsoft.com/office/drawing/2014/main" id="{96880839-5242-4B0F-BEF5-61361F441AB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a:extLst>
            <a:ext uri="{FF2B5EF4-FFF2-40B4-BE49-F238E27FC236}">
              <a16:creationId xmlns:a16="http://schemas.microsoft.com/office/drawing/2014/main" id="{6E508DA1-72EE-4F06-914C-A740AC517F9F}"/>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a:extLst>
            <a:ext uri="{FF2B5EF4-FFF2-40B4-BE49-F238E27FC236}">
              <a16:creationId xmlns:a16="http://schemas.microsoft.com/office/drawing/2014/main" id="{71AB80BC-C0E4-4470-8C02-22361354F189}"/>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a:extLst>
            <a:ext uri="{FF2B5EF4-FFF2-40B4-BE49-F238E27FC236}">
              <a16:creationId xmlns:a16="http://schemas.microsoft.com/office/drawing/2014/main" id="{B6C615FA-470F-4972-8B89-5D6E8EF931C3}"/>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a:extLst>
            <a:ext uri="{FF2B5EF4-FFF2-40B4-BE49-F238E27FC236}">
              <a16:creationId xmlns:a16="http://schemas.microsoft.com/office/drawing/2014/main" id="{8D42D88E-CFBE-49B1-ADFE-3D20CE7FC55B}"/>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B0A949E-6055-4B6E-8BFC-22E603917A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FD104C6-E302-4E6B-928F-FB4BEB8C27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ACF45AD-10E0-4716-BD7A-F44A0B41024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0757366-BF70-470C-9C1A-6199EED436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6E866A2-CE10-4E97-9778-2F74223579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74168</xdr:rowOff>
    </xdr:from>
    <xdr:to>
      <xdr:col>116</xdr:col>
      <xdr:colOff>114300</xdr:colOff>
      <xdr:row>107</xdr:row>
      <xdr:rowOff>4318</xdr:rowOff>
    </xdr:to>
    <xdr:sp macro="" textlink="">
      <xdr:nvSpPr>
        <xdr:cNvPr id="838" name="楕円 837">
          <a:extLst>
            <a:ext uri="{FF2B5EF4-FFF2-40B4-BE49-F238E27FC236}">
              <a16:creationId xmlns:a16="http://schemas.microsoft.com/office/drawing/2014/main" id="{17083D9B-C254-4048-9FC0-E9B4D76C7893}"/>
            </a:ext>
          </a:extLst>
        </xdr:cNvPr>
        <xdr:cNvSpPr/>
      </xdr:nvSpPr>
      <xdr:spPr>
        <a:xfrm>
          <a:off x="221107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52595</xdr:rowOff>
    </xdr:from>
    <xdr:ext cx="469744" cy="259045"/>
    <xdr:sp macro="" textlink="">
      <xdr:nvSpPr>
        <xdr:cNvPr id="839" name="【公民館】&#10;一人当たり面積該当値テキスト">
          <a:extLst>
            <a:ext uri="{FF2B5EF4-FFF2-40B4-BE49-F238E27FC236}">
              <a16:creationId xmlns:a16="http://schemas.microsoft.com/office/drawing/2014/main" id="{A9ABEB94-DBEE-45DF-B1C6-418A203BB136}"/>
            </a:ext>
          </a:extLst>
        </xdr:cNvPr>
        <xdr:cNvSpPr txBox="1"/>
      </xdr:nvSpPr>
      <xdr:spPr>
        <a:xfrm>
          <a:off x="22199600" y="182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79502</xdr:rowOff>
    </xdr:from>
    <xdr:to>
      <xdr:col>112</xdr:col>
      <xdr:colOff>38100</xdr:colOff>
      <xdr:row>107</xdr:row>
      <xdr:rowOff>9652</xdr:rowOff>
    </xdr:to>
    <xdr:sp macro="" textlink="">
      <xdr:nvSpPr>
        <xdr:cNvPr id="840" name="楕円 839">
          <a:extLst>
            <a:ext uri="{FF2B5EF4-FFF2-40B4-BE49-F238E27FC236}">
              <a16:creationId xmlns:a16="http://schemas.microsoft.com/office/drawing/2014/main" id="{53DF1041-C161-488A-B380-C80C8CE52C48}"/>
            </a:ext>
          </a:extLst>
        </xdr:cNvPr>
        <xdr:cNvSpPr/>
      </xdr:nvSpPr>
      <xdr:spPr>
        <a:xfrm>
          <a:off x="212725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124968</xdr:rowOff>
    </xdr:from>
    <xdr:to>
      <xdr:col>116</xdr:col>
      <xdr:colOff>63500</xdr:colOff>
      <xdr:row>106</xdr:row>
      <xdr:rowOff>130302</xdr:rowOff>
    </xdr:to>
    <xdr:cxnSp macro="">
      <xdr:nvCxnSpPr>
        <xdr:cNvPr id="841" name="直線コネクタ 840">
          <a:extLst>
            <a:ext uri="{FF2B5EF4-FFF2-40B4-BE49-F238E27FC236}">
              <a16:creationId xmlns:a16="http://schemas.microsoft.com/office/drawing/2014/main" id="{9525880D-EC8B-49A3-970C-B011E11EF977}"/>
            </a:ext>
          </a:extLst>
        </xdr:cNvPr>
        <xdr:cNvCxnSpPr/>
      </xdr:nvCxnSpPr>
      <xdr:spPr>
        <a:xfrm flipV="1">
          <a:off x="21323300" y="1829866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112268</xdr:rowOff>
    </xdr:from>
    <xdr:to>
      <xdr:col>107</xdr:col>
      <xdr:colOff>101600</xdr:colOff>
      <xdr:row>107</xdr:row>
      <xdr:rowOff>42418</xdr:rowOff>
    </xdr:to>
    <xdr:sp macro="" textlink="">
      <xdr:nvSpPr>
        <xdr:cNvPr id="842" name="楕円 841">
          <a:extLst>
            <a:ext uri="{FF2B5EF4-FFF2-40B4-BE49-F238E27FC236}">
              <a16:creationId xmlns:a16="http://schemas.microsoft.com/office/drawing/2014/main" id="{99243665-4A53-414A-B26F-C9AA3267D3B2}"/>
            </a:ext>
          </a:extLst>
        </xdr:cNvPr>
        <xdr:cNvSpPr/>
      </xdr:nvSpPr>
      <xdr:spPr>
        <a:xfrm>
          <a:off x="20383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130302</xdr:rowOff>
    </xdr:from>
    <xdr:to>
      <xdr:col>111</xdr:col>
      <xdr:colOff>177800</xdr:colOff>
      <xdr:row>106</xdr:row>
      <xdr:rowOff>163068</xdr:rowOff>
    </xdr:to>
    <xdr:cxnSp macro="">
      <xdr:nvCxnSpPr>
        <xdr:cNvPr id="843" name="直線コネクタ 842">
          <a:extLst>
            <a:ext uri="{FF2B5EF4-FFF2-40B4-BE49-F238E27FC236}">
              <a16:creationId xmlns:a16="http://schemas.microsoft.com/office/drawing/2014/main" id="{C4A27296-E734-401A-8B6A-38A52B0359C9}"/>
            </a:ext>
          </a:extLst>
        </xdr:cNvPr>
        <xdr:cNvCxnSpPr/>
      </xdr:nvCxnSpPr>
      <xdr:spPr>
        <a:xfrm flipV="1">
          <a:off x="20434300" y="1830400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117602</xdr:rowOff>
    </xdr:from>
    <xdr:to>
      <xdr:col>102</xdr:col>
      <xdr:colOff>165100</xdr:colOff>
      <xdr:row>107</xdr:row>
      <xdr:rowOff>47752</xdr:rowOff>
    </xdr:to>
    <xdr:sp macro="" textlink="">
      <xdr:nvSpPr>
        <xdr:cNvPr id="844" name="楕円 843">
          <a:extLst>
            <a:ext uri="{FF2B5EF4-FFF2-40B4-BE49-F238E27FC236}">
              <a16:creationId xmlns:a16="http://schemas.microsoft.com/office/drawing/2014/main" id="{E3117FD0-7FCF-4B54-B0DD-C374478F8EDF}"/>
            </a:ext>
          </a:extLst>
        </xdr:cNvPr>
        <xdr:cNvSpPr/>
      </xdr:nvSpPr>
      <xdr:spPr>
        <a:xfrm>
          <a:off x="19494500" y="18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163068</xdr:rowOff>
    </xdr:from>
    <xdr:to>
      <xdr:col>107</xdr:col>
      <xdr:colOff>50800</xdr:colOff>
      <xdr:row>106</xdr:row>
      <xdr:rowOff>168402</xdr:rowOff>
    </xdr:to>
    <xdr:cxnSp macro="">
      <xdr:nvCxnSpPr>
        <xdr:cNvPr id="845" name="直線コネクタ 844">
          <a:extLst>
            <a:ext uri="{FF2B5EF4-FFF2-40B4-BE49-F238E27FC236}">
              <a16:creationId xmlns:a16="http://schemas.microsoft.com/office/drawing/2014/main" id="{1432EE13-D6D8-4D4B-9718-2DE7F940F9A8}"/>
            </a:ext>
          </a:extLst>
        </xdr:cNvPr>
        <xdr:cNvCxnSpPr/>
      </xdr:nvCxnSpPr>
      <xdr:spPr>
        <a:xfrm flipV="1">
          <a:off x="19545300" y="183367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94742</xdr:rowOff>
    </xdr:from>
    <xdr:to>
      <xdr:col>98</xdr:col>
      <xdr:colOff>38100</xdr:colOff>
      <xdr:row>107</xdr:row>
      <xdr:rowOff>24892</xdr:rowOff>
    </xdr:to>
    <xdr:sp macro="" textlink="">
      <xdr:nvSpPr>
        <xdr:cNvPr id="846" name="楕円 845">
          <a:extLst>
            <a:ext uri="{FF2B5EF4-FFF2-40B4-BE49-F238E27FC236}">
              <a16:creationId xmlns:a16="http://schemas.microsoft.com/office/drawing/2014/main" id="{4383267B-5508-43FD-8E1D-5A56529E3218}"/>
            </a:ext>
          </a:extLst>
        </xdr:cNvPr>
        <xdr:cNvSpPr/>
      </xdr:nvSpPr>
      <xdr:spPr>
        <a:xfrm>
          <a:off x="18605500" y="182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145542</xdr:rowOff>
    </xdr:from>
    <xdr:to>
      <xdr:col>102</xdr:col>
      <xdr:colOff>114300</xdr:colOff>
      <xdr:row>106</xdr:row>
      <xdr:rowOff>168402</xdr:rowOff>
    </xdr:to>
    <xdr:cxnSp macro="">
      <xdr:nvCxnSpPr>
        <xdr:cNvPr id="847" name="直線コネクタ 846">
          <a:extLst>
            <a:ext uri="{FF2B5EF4-FFF2-40B4-BE49-F238E27FC236}">
              <a16:creationId xmlns:a16="http://schemas.microsoft.com/office/drawing/2014/main" id="{2F068042-FDC8-446D-A67C-7455A8C7A713}"/>
            </a:ext>
          </a:extLst>
        </xdr:cNvPr>
        <xdr:cNvCxnSpPr/>
      </xdr:nvCxnSpPr>
      <xdr:spPr>
        <a:xfrm>
          <a:off x="18656300" y="183192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a:extLst>
            <a:ext uri="{FF2B5EF4-FFF2-40B4-BE49-F238E27FC236}">
              <a16:creationId xmlns:a16="http://schemas.microsoft.com/office/drawing/2014/main" id="{440E0D5F-56AD-41FA-ACD7-48790B17FA59}"/>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a:extLst>
            <a:ext uri="{FF2B5EF4-FFF2-40B4-BE49-F238E27FC236}">
              <a16:creationId xmlns:a16="http://schemas.microsoft.com/office/drawing/2014/main" id="{0540AB36-96DE-4C6F-BA8D-4B9F3F1A54AC}"/>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a:extLst>
            <a:ext uri="{FF2B5EF4-FFF2-40B4-BE49-F238E27FC236}">
              <a16:creationId xmlns:a16="http://schemas.microsoft.com/office/drawing/2014/main" id="{DF2DB9A1-9E14-463C-8B4C-5C41B90D07CE}"/>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a:extLst>
            <a:ext uri="{FF2B5EF4-FFF2-40B4-BE49-F238E27FC236}">
              <a16:creationId xmlns:a16="http://schemas.microsoft.com/office/drawing/2014/main" id="{623A641A-B1B7-435E-ACEF-B46CDAA405FF}"/>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779</xdr:rowOff>
    </xdr:from>
    <xdr:ext cx="469744" cy="259045"/>
    <xdr:sp macro="" textlink="">
      <xdr:nvSpPr>
        <xdr:cNvPr id="852" name="n_1mainValue【公民館】&#10;一人当たり面積">
          <a:extLst>
            <a:ext uri="{FF2B5EF4-FFF2-40B4-BE49-F238E27FC236}">
              <a16:creationId xmlns:a16="http://schemas.microsoft.com/office/drawing/2014/main" id="{9C83F45C-3FEF-48CF-B417-33C045360B59}"/>
            </a:ext>
          </a:extLst>
        </xdr:cNvPr>
        <xdr:cNvSpPr txBox="1"/>
      </xdr:nvSpPr>
      <xdr:spPr>
        <a:xfrm>
          <a:off x="21075727" y="183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33545</xdr:rowOff>
    </xdr:from>
    <xdr:ext cx="469744" cy="259045"/>
    <xdr:sp macro="" textlink="">
      <xdr:nvSpPr>
        <xdr:cNvPr id="853" name="n_2mainValue【公民館】&#10;一人当たり面積">
          <a:extLst>
            <a:ext uri="{FF2B5EF4-FFF2-40B4-BE49-F238E27FC236}">
              <a16:creationId xmlns:a16="http://schemas.microsoft.com/office/drawing/2014/main" id="{BA71EB70-DCCF-4324-9F35-AE639954DF84}"/>
            </a:ext>
          </a:extLst>
        </xdr:cNvPr>
        <xdr:cNvSpPr txBox="1"/>
      </xdr:nvSpPr>
      <xdr:spPr>
        <a:xfrm>
          <a:off x="20199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38879</xdr:rowOff>
    </xdr:from>
    <xdr:ext cx="469744" cy="259045"/>
    <xdr:sp macro="" textlink="">
      <xdr:nvSpPr>
        <xdr:cNvPr id="854" name="n_3mainValue【公民館】&#10;一人当たり面積">
          <a:extLst>
            <a:ext uri="{FF2B5EF4-FFF2-40B4-BE49-F238E27FC236}">
              <a16:creationId xmlns:a16="http://schemas.microsoft.com/office/drawing/2014/main" id="{D4BF3746-13FF-4CBE-AF8F-4DB99F67DF73}"/>
            </a:ext>
          </a:extLst>
        </xdr:cNvPr>
        <xdr:cNvSpPr txBox="1"/>
      </xdr:nvSpPr>
      <xdr:spPr>
        <a:xfrm>
          <a:off x="19310427" y="183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16019</xdr:rowOff>
    </xdr:from>
    <xdr:ext cx="469744" cy="259045"/>
    <xdr:sp macro="" textlink="">
      <xdr:nvSpPr>
        <xdr:cNvPr id="855" name="n_4mainValue【公民館】&#10;一人当たり面積">
          <a:extLst>
            <a:ext uri="{FF2B5EF4-FFF2-40B4-BE49-F238E27FC236}">
              <a16:creationId xmlns:a16="http://schemas.microsoft.com/office/drawing/2014/main" id="{4C319436-2F79-4EC6-8D61-BDD5A7B07AF9}"/>
            </a:ext>
          </a:extLst>
        </xdr:cNvPr>
        <xdr:cNvSpPr txBox="1"/>
      </xdr:nvSpPr>
      <xdr:spPr>
        <a:xfrm>
          <a:off x="18421427"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7CD261DB-C71E-4667-B87C-0548B7FDAA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3074533A-795E-445D-8CDB-036E28F8E5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B75B308-FB4C-4B30-923C-5890724256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平成２８年度に策定した公共施設等総合管理計画において公共施設の保有施設量を４％削減するという目標を掲げ、施設の統廃合、複合化、多機能化、廃止などにより施設の再編を進めます。</a:t>
          </a:r>
          <a:endParaRPr lang="ja-JP" altLang="ja-JP" sz="1400">
            <a:effectLst/>
          </a:endParaRPr>
        </a:p>
        <a:p>
          <a:r>
            <a:rPr kumimoji="1" lang="ja-JP" altLang="ja-JP" sz="1100">
              <a:solidFill>
                <a:schemeClr val="dk1"/>
              </a:solidFill>
              <a:effectLst/>
              <a:latin typeface="+mn-lt"/>
              <a:ea typeface="+mn-ea"/>
              <a:cs typeface="+mn-cs"/>
            </a:rPr>
            <a:t>認定こども園・幼稚園・保育園施設は類似団体と比較して有形固定資産減価償却率が高くなっているが、今度、公共施設等総合管理計画に基づき認定こども園を女満別・東藻琴両地区に整備する予定であり、引き続き子育て環境の整備に取り組んでいく。</a:t>
          </a:r>
          <a:endParaRPr lang="ja-JP" altLang="ja-JP" sz="1400">
            <a:effectLst/>
          </a:endParaRPr>
        </a:p>
        <a:p>
          <a:r>
            <a:rPr kumimoji="1" lang="ja-JP" altLang="ja-JP" sz="1100">
              <a:solidFill>
                <a:schemeClr val="dk1"/>
              </a:solidFill>
              <a:effectLst/>
              <a:latin typeface="+mn-lt"/>
              <a:ea typeface="+mn-ea"/>
              <a:cs typeface="+mn-cs"/>
            </a:rPr>
            <a:t>　平成３０年度に児童館施設の有形固定資産減価償却率が低くなった理由、一人当たり面積が伸びた理由として、平成３０年度に東藻琴地区に新たに児童館を建設したためである。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920164-E47D-4F45-A44A-5C2F4283C8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3CFBC5-62CF-4343-A542-7B94136D33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C542AF-9683-4E1D-AC71-53E2AD41D6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FBB35B-0D8A-48BE-BA15-B4A846D386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313166-9003-402F-A1F2-EBEB3422A4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DB4F383-FBFB-4FAB-BA8E-CE572AFDD7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8B46F0-7E37-48D2-A422-88CE969EEA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291393-AD53-4DA2-A1F9-4AACC5E841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5B74C4-65A1-40A4-9138-106EE4843E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62A6CE-6ECB-4AE5-AD29-4E53B55C51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E94174-F766-44A8-9507-0D8FE495F2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FCD35D-9229-4295-AF82-D9E022EDD8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8A9598-0810-4D33-A6D1-CC5B05D779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B5B29B-B561-409A-8A74-654F4AF3FE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4A5CB5-7FE4-4D73-8CF7-483A55DBF7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4F7D5C-058B-463A-A45C-1AE2880F350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F48947-02BA-4E0B-98AA-1806783710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9F5714-03A3-431D-B54B-B4EBA1891E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02EB5D-AF23-4DA3-96FC-DF4FCFD5D8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DA816F-1284-4DEF-8570-778831313B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A11177-FCB5-450B-A431-A3D296CBEF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655DE6-2452-4E47-954C-B44894A583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EFDBA9-9CCC-4A1D-9C15-F1447F2977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4CC5FA-4B09-4803-B48B-3C8EF1764D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4EDFDA-551C-471B-BF92-9C1F06BE9F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F11681-1D10-4BB5-97DF-057E12D195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B7C850-6E87-4529-9D12-B4EBAF2594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28A93D-113A-4971-B588-575EEFDC2A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A58EB8-2DCE-4A7E-8694-810EEE00C0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ED9778A-80BE-4C8A-A9FA-FF432A9A8F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82CDD1-7148-47D0-AC8F-22B2E77D71E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D100F4-0344-4307-8CF4-2E96BA3A852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A6A3F5-EA01-4E71-B59B-93E980A162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6669DA-FD43-42C6-9032-C35283A79E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9A0953-19F7-461A-A320-EC0499A3D0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670D19-4A86-45FA-95C7-059AF4B0A0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C23373-EA4E-4D81-8917-745DBA61A4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21C81B-C819-47E7-88B2-6AD078A33E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24CFA6-7916-409A-8670-517DB69623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411673B-C56B-4E2B-ACC8-199C1C77D0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E10F63-637C-4073-9617-D75FFD7B8E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27954F-376B-440B-B433-BD4B9FED343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1C62837-8A17-4E0D-A4E3-3BA649720BA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C7B3890-5B3A-4177-ADF9-419EE3E5436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66F7C83-8BE5-481F-8EB9-4795C3CCEE6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59EF76A-28BE-4619-A8AA-2B3449D8378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EF6FF88-9CBF-4BBF-8C4D-DADA2B28D60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00203CB-C2D4-492E-ACCE-490003A1A6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48244A4-F1AD-4981-9103-AEE9717C027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59D2637-9C5D-43EC-AF8A-ADC1E1B7E2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C855B25-6847-4724-8EA0-9A3EC191220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9A4B693-C711-4B64-AFD5-98BD6C1729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B752810-D4E1-4639-917C-13E9D8CAE30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8BCA6A5-932B-4D3E-8E46-8022E17A870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2F28703-E6BF-43BC-80E4-C8035C6766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4D4F483-2CF2-4392-A988-BCD454D741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3AE894E-46AC-4CF3-BDF8-BD9A6A402434}"/>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EAAF02C-3B3D-4C06-A0AD-8E6656E69A0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E4DF35D-536F-4B45-BC0E-ECE6B13405D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6A5F747A-0695-45F1-975A-846CC5C1EF54}"/>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9652E921-AB37-4010-A210-4F20702A78A9}"/>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455F0973-B411-45E6-9634-FBDA3818125F}"/>
            </a:ext>
          </a:extLst>
        </xdr:cNvPr>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682E817-B78F-4D0D-B2BE-E86363F22221}"/>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50359D80-B285-4647-82A8-55B11ADEEA64}"/>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2E5781DC-942F-4FA7-862B-CD3D0E19716B}"/>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BECD3593-5143-4562-BEB5-85FB55CBE73E}"/>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AC20285C-910D-47B1-850C-ED90D026D019}"/>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57C45A-529F-4974-9451-54A1EF5E5E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4799B8-9E8D-47DD-8037-1715563373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7C4CB9-89B4-482D-BD9B-2616B7540E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948C1D-BCE1-4BFF-9C48-6AA456B90A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E9C9D6-E0A5-46E4-9178-54945492FF3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0A3CB848-D43E-4698-9E5F-9E1827AD729D}"/>
            </a:ext>
          </a:extLst>
        </xdr:cNvPr>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58074</xdr:rowOff>
    </xdr:from>
    <xdr:ext cx="405111" cy="259045"/>
    <xdr:sp macro="" textlink="">
      <xdr:nvSpPr>
        <xdr:cNvPr id="75" name="【図書館】&#10;有形固定資産減価償却率該当値テキスト">
          <a:extLst>
            <a:ext uri="{FF2B5EF4-FFF2-40B4-BE49-F238E27FC236}">
              <a16:creationId xmlns:a16="http://schemas.microsoft.com/office/drawing/2014/main" id="{DB5CCA11-6EC4-42E0-868F-2F88758AE015}"/>
            </a:ext>
          </a:extLst>
        </xdr:cNvPr>
        <xdr:cNvSpPr txBox="1"/>
      </xdr:nvSpPr>
      <xdr:spPr>
        <a:xfrm>
          <a:off x="4673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A11ABC13-5DCD-4C46-BC14-65FA39F44F93}"/>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F2D15954-D0C3-4581-B7D2-AA5AA38759A7}"/>
            </a:ext>
          </a:extLst>
        </xdr:cNvPr>
        <xdr:cNvCxnSpPr/>
      </xdr:nvCxnSpPr>
      <xdr:spPr>
        <a:xfrm flipV="1">
          <a:off x="3797300" y="66010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a:extLst>
            <a:ext uri="{FF2B5EF4-FFF2-40B4-BE49-F238E27FC236}">
              <a16:creationId xmlns:a16="http://schemas.microsoft.com/office/drawing/2014/main" id="{1E4D0E77-BAB7-4FAE-B968-1F2993ADD8BB}"/>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110490</xdr:rowOff>
    </xdr:to>
    <xdr:cxnSp macro="">
      <xdr:nvCxnSpPr>
        <xdr:cNvPr id="79" name="直線コネクタ 78">
          <a:extLst>
            <a:ext uri="{FF2B5EF4-FFF2-40B4-BE49-F238E27FC236}">
              <a16:creationId xmlns:a16="http://schemas.microsoft.com/office/drawing/2014/main" id="{6C7A7AAB-D8A3-4D10-82E6-89457F94847C}"/>
            </a:ext>
          </a:extLst>
        </xdr:cNvPr>
        <xdr:cNvCxnSpPr/>
      </xdr:nvCxnSpPr>
      <xdr:spPr>
        <a:xfrm flipV="1">
          <a:off x="2908300" y="66043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id="{005B0D2A-D0E9-41FE-BC11-B8ADC6CABA32}"/>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38</xdr:row>
      <xdr:rowOff>110490</xdr:rowOff>
    </xdr:to>
    <xdr:cxnSp macro="">
      <xdr:nvCxnSpPr>
        <xdr:cNvPr id="81" name="直線コネクタ 80">
          <a:extLst>
            <a:ext uri="{FF2B5EF4-FFF2-40B4-BE49-F238E27FC236}">
              <a16:creationId xmlns:a16="http://schemas.microsoft.com/office/drawing/2014/main" id="{8E560437-DF1F-4451-ADFB-2CE0891B4497}"/>
            </a:ext>
          </a:extLst>
        </xdr:cNvPr>
        <xdr:cNvCxnSpPr/>
      </xdr:nvCxnSpPr>
      <xdr:spPr>
        <a:xfrm>
          <a:off x="2019300" y="65880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82" name="楕円 81">
          <a:extLst>
            <a:ext uri="{FF2B5EF4-FFF2-40B4-BE49-F238E27FC236}">
              <a16:creationId xmlns:a16="http://schemas.microsoft.com/office/drawing/2014/main" id="{95ADDB34-DE92-4342-921C-D1ECD759A0A6}"/>
            </a:ext>
          </a:extLst>
        </xdr:cNvPr>
        <xdr:cNvSpPr/>
      </xdr:nvSpPr>
      <xdr:spPr>
        <a:xfrm>
          <a:off x="1079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id="{042BA925-75C1-4F0A-83EC-BFE73C37884C}"/>
            </a:ext>
          </a:extLst>
        </xdr:cNvPr>
        <xdr:cNvCxnSpPr/>
      </xdr:nvCxnSpPr>
      <xdr:spPr>
        <a:xfrm>
          <a:off x="1130300" y="64965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a:extLst>
            <a:ext uri="{FF2B5EF4-FFF2-40B4-BE49-F238E27FC236}">
              <a16:creationId xmlns:a16="http://schemas.microsoft.com/office/drawing/2014/main" id="{4DF779AD-4F69-47C6-95EC-E81F2DB213FF}"/>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7729655F-0577-4132-AF5E-0CFB3CCEB62A}"/>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5F89C360-05EE-4362-9A56-DB08B39AB0B7}"/>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DB94BCD1-167A-4CF2-84C6-A0E625E7B504}"/>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156590</xdr:rowOff>
    </xdr:from>
    <xdr:ext cx="405111" cy="259045"/>
    <xdr:sp macro="" textlink="">
      <xdr:nvSpPr>
        <xdr:cNvPr id="88" name="n_1mainValue【図書館】&#10;有形固定資産減価償却率">
          <a:extLst>
            <a:ext uri="{FF2B5EF4-FFF2-40B4-BE49-F238E27FC236}">
              <a16:creationId xmlns:a16="http://schemas.microsoft.com/office/drawing/2014/main" id="{46343FED-CFD3-4AC1-B911-F154341449F2}"/>
            </a:ext>
          </a:extLst>
        </xdr:cNvPr>
        <xdr:cNvSpPr txBox="1"/>
      </xdr:nvSpPr>
      <xdr:spPr>
        <a:xfrm>
          <a:off x="3582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9" name="n_2mainValue【図書館】&#10;有形固定資産減価償却率">
          <a:extLst>
            <a:ext uri="{FF2B5EF4-FFF2-40B4-BE49-F238E27FC236}">
              <a16:creationId xmlns:a16="http://schemas.microsoft.com/office/drawing/2014/main" id="{33FB88A8-8476-49AC-9786-A6D8EAB99AF1}"/>
            </a:ext>
          </a:extLst>
        </xdr:cNvPr>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114861</xdr:rowOff>
    </xdr:from>
    <xdr:ext cx="405111" cy="259045"/>
    <xdr:sp macro="" textlink="">
      <xdr:nvSpPr>
        <xdr:cNvPr id="90" name="n_3mainValue【図書館】&#10;有形固定資産減価償却率">
          <a:extLst>
            <a:ext uri="{FF2B5EF4-FFF2-40B4-BE49-F238E27FC236}">
              <a16:creationId xmlns:a16="http://schemas.microsoft.com/office/drawing/2014/main" id="{12A29423-5670-4315-B0E6-8867525F8C7F}"/>
            </a:ext>
          </a:extLst>
        </xdr:cNvPr>
        <xdr:cNvSpPr txBox="1"/>
      </xdr:nvSpPr>
      <xdr:spPr>
        <a:xfrm>
          <a:off x="1816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48821</xdr:rowOff>
    </xdr:from>
    <xdr:ext cx="405111" cy="259045"/>
    <xdr:sp macro="" textlink="">
      <xdr:nvSpPr>
        <xdr:cNvPr id="91" name="n_4mainValue【図書館】&#10;有形固定資産減価償却率">
          <a:extLst>
            <a:ext uri="{FF2B5EF4-FFF2-40B4-BE49-F238E27FC236}">
              <a16:creationId xmlns:a16="http://schemas.microsoft.com/office/drawing/2014/main" id="{5FB38726-1D31-4C7C-82D2-0FF120CDCD99}"/>
            </a:ext>
          </a:extLst>
        </xdr:cNvPr>
        <xdr:cNvSpPr txBox="1"/>
      </xdr:nvSpPr>
      <xdr:spPr>
        <a:xfrm>
          <a:off x="927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226F93F-81CC-4E8D-9A43-22725892F4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D8C3BDF-39C5-4362-AF50-0217D2466A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898ADBF-C9A2-4CA9-91AB-4CC0C92368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5688CF-2EFD-4F23-B544-3193843B31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20E9F1-78C9-45E3-807E-9D8F3695D4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7792A3-8093-4FC1-A15C-CE8DAF812B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42612CC-72FD-49C0-85E5-F9634757FA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F8213DB-4016-4BA2-92FD-C81EF30BBFC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0C47294-759F-4175-9B3E-7CA978E68BD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9727ABA-75AE-42C5-A8D3-5F90E7C089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E0C4429-C956-486F-B22E-1231E52E5A1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159A700-C018-4223-AB92-78C1B705B97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8692B77-A232-402E-B407-D01A7233182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AAB121B-3034-4FAE-AC72-AEEED4EF455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AF1C50A-8214-4587-919D-E9F4EF8F6F3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F2CC45E-B284-4679-8DC7-C8D12C500A0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5C8B6D8-05DB-42E6-8B49-968FA1A000B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7F598D0-0387-4F77-8F73-4FBF0054FA7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94B7BDD-8B78-4715-9C4D-4390B8ED2F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72F2A50-AD58-4950-BDFD-1457C921E71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F8FF0E9-AB37-433B-90B2-C4B6014E1B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E04DCA61-DC84-4B37-8E46-523CD666BB69}"/>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DFAEF7F9-CA81-4A6C-A28C-AADD2765348D}"/>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54B88BFE-0EF7-4136-87CD-3105B495B2E9}"/>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1392C3A7-3827-4F97-8F87-973736718116}"/>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421B7D83-E3E0-4FE7-9899-C063A387CC5F}"/>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8" name="【図書館】&#10;一人当たり面積平均値テキスト">
          <a:extLst>
            <a:ext uri="{FF2B5EF4-FFF2-40B4-BE49-F238E27FC236}">
              <a16:creationId xmlns:a16="http://schemas.microsoft.com/office/drawing/2014/main" id="{CAB5B67C-0F76-4B5B-A71C-2AF6FB879BA0}"/>
            </a:ext>
          </a:extLst>
        </xdr:cNvPr>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7E000794-4C38-462B-AC90-02DA225BADFC}"/>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140FD27F-99BD-45B7-B7A0-0C1EBA2D17F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9E1FAFD6-FE7A-49D6-9D93-AF6FA36EE792}"/>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F9194CF7-3F01-4C8E-A59F-ED54A3CB99C1}"/>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AF2C0F9B-392E-478C-AEAC-75B79DF3CF47}"/>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CE302E-3FCD-4A1D-8556-DB4CEE9728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3592C2-FB18-469F-915E-611549E646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79155FA-D231-4E0F-A4DE-075FA7D465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5DBFF23-FDC9-472B-8B38-E9F9B9FC6D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C2306D-4DA5-4884-B71F-5E622BD44C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29972</xdr:rowOff>
    </xdr:from>
    <xdr:to>
      <xdr:col>55</xdr:col>
      <xdr:colOff>50800</xdr:colOff>
      <xdr:row>34</xdr:row>
      <xdr:rowOff>131572</xdr:rowOff>
    </xdr:to>
    <xdr:sp macro="" textlink="">
      <xdr:nvSpPr>
        <xdr:cNvPr id="129" name="楕円 128">
          <a:extLst>
            <a:ext uri="{FF2B5EF4-FFF2-40B4-BE49-F238E27FC236}">
              <a16:creationId xmlns:a16="http://schemas.microsoft.com/office/drawing/2014/main" id="{AFB3D3D3-204A-472B-813B-D705D34AF575}"/>
            </a:ext>
          </a:extLst>
        </xdr:cNvPr>
        <xdr:cNvSpPr/>
      </xdr:nvSpPr>
      <xdr:spPr>
        <a:xfrm>
          <a:off x="104267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52849</xdr:rowOff>
    </xdr:from>
    <xdr:ext cx="469744" cy="259045"/>
    <xdr:sp macro="" textlink="">
      <xdr:nvSpPr>
        <xdr:cNvPr id="130" name="【図書館】&#10;一人当たり面積該当値テキスト">
          <a:extLst>
            <a:ext uri="{FF2B5EF4-FFF2-40B4-BE49-F238E27FC236}">
              <a16:creationId xmlns:a16="http://schemas.microsoft.com/office/drawing/2014/main" id="{ED88EEB8-A55A-4740-9BA0-4D6DE848F190}"/>
            </a:ext>
          </a:extLst>
        </xdr:cNvPr>
        <xdr:cNvSpPr txBox="1"/>
      </xdr:nvSpPr>
      <xdr:spPr>
        <a:xfrm>
          <a:off x="10515600" y="57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48260</xdr:rowOff>
    </xdr:from>
    <xdr:to>
      <xdr:col>50</xdr:col>
      <xdr:colOff>165100</xdr:colOff>
      <xdr:row>34</xdr:row>
      <xdr:rowOff>149860</xdr:rowOff>
    </xdr:to>
    <xdr:sp macro="" textlink="">
      <xdr:nvSpPr>
        <xdr:cNvPr id="131" name="楕円 130">
          <a:extLst>
            <a:ext uri="{FF2B5EF4-FFF2-40B4-BE49-F238E27FC236}">
              <a16:creationId xmlns:a16="http://schemas.microsoft.com/office/drawing/2014/main" id="{065F4317-4681-48B0-9377-6B115D0FD75C}"/>
            </a:ext>
          </a:extLst>
        </xdr:cNvPr>
        <xdr:cNvSpPr/>
      </xdr:nvSpPr>
      <xdr:spPr>
        <a:xfrm>
          <a:off x="958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80772</xdr:rowOff>
    </xdr:from>
    <xdr:to>
      <xdr:col>55</xdr:col>
      <xdr:colOff>0</xdr:colOff>
      <xdr:row>34</xdr:row>
      <xdr:rowOff>99060</xdr:rowOff>
    </xdr:to>
    <xdr:cxnSp macro="">
      <xdr:nvCxnSpPr>
        <xdr:cNvPr id="132" name="直線コネクタ 131">
          <a:extLst>
            <a:ext uri="{FF2B5EF4-FFF2-40B4-BE49-F238E27FC236}">
              <a16:creationId xmlns:a16="http://schemas.microsoft.com/office/drawing/2014/main" id="{90F794CF-DBAB-40C1-B9B4-5CD0A03F4B95}"/>
            </a:ext>
          </a:extLst>
        </xdr:cNvPr>
        <xdr:cNvCxnSpPr/>
      </xdr:nvCxnSpPr>
      <xdr:spPr>
        <a:xfrm flipV="1">
          <a:off x="9639300" y="5910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34544</xdr:rowOff>
    </xdr:from>
    <xdr:to>
      <xdr:col>46</xdr:col>
      <xdr:colOff>38100</xdr:colOff>
      <xdr:row>38</xdr:row>
      <xdr:rowOff>136144</xdr:rowOff>
    </xdr:to>
    <xdr:sp macro="" textlink="">
      <xdr:nvSpPr>
        <xdr:cNvPr id="133" name="楕円 132">
          <a:extLst>
            <a:ext uri="{FF2B5EF4-FFF2-40B4-BE49-F238E27FC236}">
              <a16:creationId xmlns:a16="http://schemas.microsoft.com/office/drawing/2014/main" id="{1E54E096-8703-42B7-A19C-50B435183E9F}"/>
            </a:ext>
          </a:extLst>
        </xdr:cNvPr>
        <xdr:cNvSpPr/>
      </xdr:nvSpPr>
      <xdr:spPr>
        <a:xfrm>
          <a:off x="8699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99060</xdr:rowOff>
    </xdr:from>
    <xdr:to>
      <xdr:col>50</xdr:col>
      <xdr:colOff>114300</xdr:colOff>
      <xdr:row>38</xdr:row>
      <xdr:rowOff>85344</xdr:rowOff>
    </xdr:to>
    <xdr:cxnSp macro="">
      <xdr:nvCxnSpPr>
        <xdr:cNvPr id="134" name="直線コネクタ 133">
          <a:extLst>
            <a:ext uri="{FF2B5EF4-FFF2-40B4-BE49-F238E27FC236}">
              <a16:creationId xmlns:a16="http://schemas.microsoft.com/office/drawing/2014/main" id="{D7AB68E5-E122-4441-A498-8254F41F0611}"/>
            </a:ext>
          </a:extLst>
        </xdr:cNvPr>
        <xdr:cNvCxnSpPr/>
      </xdr:nvCxnSpPr>
      <xdr:spPr>
        <a:xfrm flipV="1">
          <a:off x="8750300" y="5928360"/>
          <a:ext cx="889000" cy="6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43688</xdr:rowOff>
    </xdr:from>
    <xdr:to>
      <xdr:col>41</xdr:col>
      <xdr:colOff>101600</xdr:colOff>
      <xdr:row>38</xdr:row>
      <xdr:rowOff>145288</xdr:rowOff>
    </xdr:to>
    <xdr:sp macro="" textlink="">
      <xdr:nvSpPr>
        <xdr:cNvPr id="135" name="楕円 134">
          <a:extLst>
            <a:ext uri="{FF2B5EF4-FFF2-40B4-BE49-F238E27FC236}">
              <a16:creationId xmlns:a16="http://schemas.microsoft.com/office/drawing/2014/main" id="{29C07618-A5CD-4DF3-B97B-4A1D60855957}"/>
            </a:ext>
          </a:extLst>
        </xdr:cNvPr>
        <xdr:cNvSpPr/>
      </xdr:nvSpPr>
      <xdr:spPr>
        <a:xfrm>
          <a:off x="7810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85344</xdr:rowOff>
    </xdr:from>
    <xdr:to>
      <xdr:col>45</xdr:col>
      <xdr:colOff>177800</xdr:colOff>
      <xdr:row>38</xdr:row>
      <xdr:rowOff>94488</xdr:rowOff>
    </xdr:to>
    <xdr:cxnSp macro="">
      <xdr:nvCxnSpPr>
        <xdr:cNvPr id="136" name="直線コネクタ 135">
          <a:extLst>
            <a:ext uri="{FF2B5EF4-FFF2-40B4-BE49-F238E27FC236}">
              <a16:creationId xmlns:a16="http://schemas.microsoft.com/office/drawing/2014/main" id="{1FD2925F-8B56-47C1-BC72-03470E3886FE}"/>
            </a:ext>
          </a:extLst>
        </xdr:cNvPr>
        <xdr:cNvCxnSpPr/>
      </xdr:nvCxnSpPr>
      <xdr:spPr>
        <a:xfrm flipV="1">
          <a:off x="7861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103124</xdr:rowOff>
    </xdr:from>
    <xdr:to>
      <xdr:col>36</xdr:col>
      <xdr:colOff>165100</xdr:colOff>
      <xdr:row>35</xdr:row>
      <xdr:rowOff>33274</xdr:rowOff>
    </xdr:to>
    <xdr:sp macro="" textlink="">
      <xdr:nvSpPr>
        <xdr:cNvPr id="137" name="楕円 136">
          <a:extLst>
            <a:ext uri="{FF2B5EF4-FFF2-40B4-BE49-F238E27FC236}">
              <a16:creationId xmlns:a16="http://schemas.microsoft.com/office/drawing/2014/main" id="{14F76B66-1217-4775-B137-E451A22AF43D}"/>
            </a:ext>
          </a:extLst>
        </xdr:cNvPr>
        <xdr:cNvSpPr/>
      </xdr:nvSpPr>
      <xdr:spPr>
        <a:xfrm>
          <a:off x="6921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153924</xdr:rowOff>
    </xdr:from>
    <xdr:to>
      <xdr:col>41</xdr:col>
      <xdr:colOff>50800</xdr:colOff>
      <xdr:row>38</xdr:row>
      <xdr:rowOff>94488</xdr:rowOff>
    </xdr:to>
    <xdr:cxnSp macro="">
      <xdr:nvCxnSpPr>
        <xdr:cNvPr id="138" name="直線コネクタ 137">
          <a:extLst>
            <a:ext uri="{FF2B5EF4-FFF2-40B4-BE49-F238E27FC236}">
              <a16:creationId xmlns:a16="http://schemas.microsoft.com/office/drawing/2014/main" id="{1AB014B4-3742-452C-BF0C-097028E3C961}"/>
            </a:ext>
          </a:extLst>
        </xdr:cNvPr>
        <xdr:cNvCxnSpPr/>
      </xdr:nvCxnSpPr>
      <xdr:spPr>
        <a:xfrm>
          <a:off x="6972300" y="5983224"/>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9" name="n_1aveValue【図書館】&#10;一人当たり面積">
          <a:extLst>
            <a:ext uri="{FF2B5EF4-FFF2-40B4-BE49-F238E27FC236}">
              <a16:creationId xmlns:a16="http://schemas.microsoft.com/office/drawing/2014/main" id="{B09E967E-06B6-47A6-829D-B42B555D0ED5}"/>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40" name="n_2aveValue【図書館】&#10;一人当たり面積">
          <a:extLst>
            <a:ext uri="{FF2B5EF4-FFF2-40B4-BE49-F238E27FC236}">
              <a16:creationId xmlns:a16="http://schemas.microsoft.com/office/drawing/2014/main" id="{A8BCCE80-78D4-4D19-811A-D0EC7F35B5FF}"/>
            </a:ext>
          </a:extLst>
        </xdr:cNvPr>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41" name="n_3aveValue【図書館】&#10;一人当たり面積">
          <a:extLst>
            <a:ext uri="{FF2B5EF4-FFF2-40B4-BE49-F238E27FC236}">
              <a16:creationId xmlns:a16="http://schemas.microsoft.com/office/drawing/2014/main" id="{23DA5E6C-AD50-4C7C-BD8C-AD521D26C184}"/>
            </a:ext>
          </a:extLst>
        </xdr:cNvPr>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143273</xdr:rowOff>
    </xdr:from>
    <xdr:ext cx="469744" cy="259045"/>
    <xdr:sp macro="" textlink="">
      <xdr:nvSpPr>
        <xdr:cNvPr id="142" name="n_4aveValue【図書館】&#10;一人当たり面積">
          <a:extLst>
            <a:ext uri="{FF2B5EF4-FFF2-40B4-BE49-F238E27FC236}">
              <a16:creationId xmlns:a16="http://schemas.microsoft.com/office/drawing/2014/main" id="{8126ACDB-A22A-4A20-B033-1ACA6AC796F3}"/>
            </a:ext>
          </a:extLst>
        </xdr:cNvPr>
        <xdr:cNvSpPr txBox="1"/>
      </xdr:nvSpPr>
      <xdr:spPr>
        <a:xfrm>
          <a:off x="6737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166387</xdr:rowOff>
    </xdr:from>
    <xdr:ext cx="469744" cy="259045"/>
    <xdr:sp macro="" textlink="">
      <xdr:nvSpPr>
        <xdr:cNvPr id="143" name="n_1mainValue【図書館】&#10;一人当たり面積">
          <a:extLst>
            <a:ext uri="{FF2B5EF4-FFF2-40B4-BE49-F238E27FC236}">
              <a16:creationId xmlns:a16="http://schemas.microsoft.com/office/drawing/2014/main" id="{1AB43DEB-2090-4831-82E2-B10181C4FF9E}"/>
            </a:ext>
          </a:extLst>
        </xdr:cNvPr>
        <xdr:cNvSpPr txBox="1"/>
      </xdr:nvSpPr>
      <xdr:spPr>
        <a:xfrm>
          <a:off x="9391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152671</xdr:rowOff>
    </xdr:from>
    <xdr:ext cx="469744" cy="259045"/>
    <xdr:sp macro="" textlink="">
      <xdr:nvSpPr>
        <xdr:cNvPr id="144" name="n_2mainValue【図書館】&#10;一人当たり面積">
          <a:extLst>
            <a:ext uri="{FF2B5EF4-FFF2-40B4-BE49-F238E27FC236}">
              <a16:creationId xmlns:a16="http://schemas.microsoft.com/office/drawing/2014/main" id="{C0E1BACD-201E-4633-93C9-7880896C6C44}"/>
            </a:ext>
          </a:extLst>
        </xdr:cNvPr>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161815</xdr:rowOff>
    </xdr:from>
    <xdr:ext cx="469744" cy="259045"/>
    <xdr:sp macro="" textlink="">
      <xdr:nvSpPr>
        <xdr:cNvPr id="145" name="n_3mainValue【図書館】&#10;一人当たり面積">
          <a:extLst>
            <a:ext uri="{FF2B5EF4-FFF2-40B4-BE49-F238E27FC236}">
              <a16:creationId xmlns:a16="http://schemas.microsoft.com/office/drawing/2014/main" id="{D4ED2082-1B83-4F2C-B848-BEB597919856}"/>
            </a:ext>
          </a:extLst>
        </xdr:cNvPr>
        <xdr:cNvSpPr txBox="1"/>
      </xdr:nvSpPr>
      <xdr:spPr>
        <a:xfrm>
          <a:off x="7626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49801</xdr:rowOff>
    </xdr:from>
    <xdr:ext cx="469744" cy="259045"/>
    <xdr:sp macro="" textlink="">
      <xdr:nvSpPr>
        <xdr:cNvPr id="146" name="n_4mainValue【図書館】&#10;一人当たり面積">
          <a:extLst>
            <a:ext uri="{FF2B5EF4-FFF2-40B4-BE49-F238E27FC236}">
              <a16:creationId xmlns:a16="http://schemas.microsoft.com/office/drawing/2014/main" id="{98468CF9-0315-4A2D-BFA7-135833E05965}"/>
            </a:ext>
          </a:extLst>
        </xdr:cNvPr>
        <xdr:cNvSpPr txBox="1"/>
      </xdr:nvSpPr>
      <xdr:spPr>
        <a:xfrm>
          <a:off x="67374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10424B8-560A-410A-A277-F8E8EC4CC0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78F71F0-861E-4556-BF69-F46F3248B0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F77060D-5966-4727-9F60-36D68F7565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FC1AAC2-01B1-4CD1-ADBC-5439CD7E9E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CDFCBF7-3199-4BEF-9F4D-853588100C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146FB43-F49B-4697-A43F-EAEA55D7A4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D1F781A-6D5B-4A7B-8161-0E0337B3FC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EE1592F-8D4C-4E6B-A14A-DE3456F7C4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FD8C0E7-E264-4ADE-AD0E-2173BBFDF6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ABF73AE-BC16-4C45-8767-1A3DD30E44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318E551-1006-4D82-8459-F257C982567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C7E63E3B-68EA-403A-80B4-526A03D9295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601BD105-6277-4791-8B02-886922D9DA6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3AA8A339-9E1C-4246-82FE-752C05D5D4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ED3EDF3-BCF7-4758-96F1-A8724E0477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06AF27F-CC97-4059-B560-42FDB8E5E4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EEC7CB9E-EF12-49DD-B64E-4B50EE51B66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2E4C4D1-75CE-45EF-91A0-86F863ECD8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21928686-A6A2-47CA-A260-667AD9A1FB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C9C4839-F04A-4030-A67A-93E46C0CBB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68AAC93E-CDE7-476C-8659-AACCBC44642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B406618-8848-4174-8DCD-EAAB85D304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8C5F047E-C90E-4858-A238-2F493EDBC8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3D6345A-979D-443E-ADDA-A8093F161B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795510B7-AADD-44A4-AA2D-1B73F8AC80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EBBA9A25-B753-4368-B437-39B7A4907FBB}"/>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205A03A9-3C8C-4DC2-B47F-84FB139AA02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AC48926E-4209-4D6F-ACD1-F8F71FB821F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A0A86E1B-C8B0-44C3-B5D0-20C3AD6C85FE}"/>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37A9B0E3-A930-4B87-A208-2CE62EB4B559}"/>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8EDDA85F-1E8F-46ED-B1F5-B7781AB2183D}"/>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C26A4796-F82D-4143-92A8-04D023838979}"/>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49D827B0-19B9-4B5A-AF0E-AD5046E7326F}"/>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FFFFD06C-0F3C-4C14-A791-22E9C81166AB}"/>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30BB97E-45C5-4133-ACFF-FAC841B9AB7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3D84BB67-4E90-46E7-8A30-0A61D6258543}"/>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A10E8FB-95A8-4077-8DDF-FCB8ED248F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91DE33-C048-4A71-AF92-9E6AA62F98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22C60E-FC31-4278-93AE-CCCBE97CD6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85A031-A6DE-47E2-B970-584DA9298E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27D15BF-CFFE-4F3B-A04E-D54A6E1320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8" name="楕円 187">
          <a:extLst>
            <a:ext uri="{FF2B5EF4-FFF2-40B4-BE49-F238E27FC236}">
              <a16:creationId xmlns:a16="http://schemas.microsoft.com/office/drawing/2014/main" id="{D0774B45-6148-44E9-877F-15E6B9049B4A}"/>
            </a:ext>
          </a:extLst>
        </xdr:cNvPr>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E4FE2A41-E976-4F1C-B0AD-AF13D1F062F8}"/>
            </a:ext>
          </a:extLst>
        </xdr:cNvPr>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0" name="楕円 189">
          <a:extLst>
            <a:ext uri="{FF2B5EF4-FFF2-40B4-BE49-F238E27FC236}">
              <a16:creationId xmlns:a16="http://schemas.microsoft.com/office/drawing/2014/main" id="{5DCEC929-CF31-4E43-B113-DB8F9234DA3E}"/>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31024</xdr:rowOff>
    </xdr:to>
    <xdr:cxnSp macro="">
      <xdr:nvCxnSpPr>
        <xdr:cNvPr id="191" name="直線コネクタ 190">
          <a:extLst>
            <a:ext uri="{FF2B5EF4-FFF2-40B4-BE49-F238E27FC236}">
              <a16:creationId xmlns:a16="http://schemas.microsoft.com/office/drawing/2014/main" id="{C6E7B3C6-18BD-4CC3-9D10-74C1780760EC}"/>
            </a:ext>
          </a:extLst>
        </xdr:cNvPr>
        <xdr:cNvCxnSpPr/>
      </xdr:nvCxnSpPr>
      <xdr:spPr>
        <a:xfrm>
          <a:off x="3797300" y="106299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2" name="楕円 191">
          <a:extLst>
            <a:ext uri="{FF2B5EF4-FFF2-40B4-BE49-F238E27FC236}">
              <a16:creationId xmlns:a16="http://schemas.microsoft.com/office/drawing/2014/main" id="{43D852D9-2135-4EB4-A17A-8A21CB44FEE2}"/>
            </a:ext>
          </a:extLst>
        </xdr:cNvPr>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62</xdr:row>
      <xdr:rowOff>0</xdr:rowOff>
    </xdr:to>
    <xdr:cxnSp macro="">
      <xdr:nvCxnSpPr>
        <xdr:cNvPr id="193" name="直線コネクタ 192">
          <a:extLst>
            <a:ext uri="{FF2B5EF4-FFF2-40B4-BE49-F238E27FC236}">
              <a16:creationId xmlns:a16="http://schemas.microsoft.com/office/drawing/2014/main" id="{45683F2D-904C-4822-A858-EEC2790483C2}"/>
            </a:ext>
          </a:extLst>
        </xdr:cNvPr>
        <xdr:cNvCxnSpPr/>
      </xdr:nvCxnSpPr>
      <xdr:spPr>
        <a:xfrm>
          <a:off x="2908300" y="106054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66766</xdr:rowOff>
    </xdr:from>
    <xdr:to>
      <xdr:col>10</xdr:col>
      <xdr:colOff>165100</xdr:colOff>
      <xdr:row>61</xdr:row>
      <xdr:rowOff>168366</xdr:rowOff>
    </xdr:to>
    <xdr:sp macro="" textlink="">
      <xdr:nvSpPr>
        <xdr:cNvPr id="194" name="楕円 193">
          <a:extLst>
            <a:ext uri="{FF2B5EF4-FFF2-40B4-BE49-F238E27FC236}">
              <a16:creationId xmlns:a16="http://schemas.microsoft.com/office/drawing/2014/main" id="{703D2FF7-4096-4FE0-B50A-D9A230A5CC1E}"/>
            </a:ext>
          </a:extLst>
        </xdr:cNvPr>
        <xdr:cNvSpPr/>
      </xdr:nvSpPr>
      <xdr:spPr>
        <a:xfrm>
          <a:off x="1968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117566</xdr:rowOff>
    </xdr:from>
    <xdr:to>
      <xdr:col>15</xdr:col>
      <xdr:colOff>50800</xdr:colOff>
      <xdr:row>61</xdr:row>
      <xdr:rowOff>146957</xdr:rowOff>
    </xdr:to>
    <xdr:cxnSp macro="">
      <xdr:nvCxnSpPr>
        <xdr:cNvPr id="195" name="直線コネクタ 194">
          <a:extLst>
            <a:ext uri="{FF2B5EF4-FFF2-40B4-BE49-F238E27FC236}">
              <a16:creationId xmlns:a16="http://schemas.microsoft.com/office/drawing/2014/main" id="{AA4F8970-6441-43D1-957C-814F69B525AC}"/>
            </a:ext>
          </a:extLst>
        </xdr:cNvPr>
        <xdr:cNvCxnSpPr/>
      </xdr:nvCxnSpPr>
      <xdr:spPr>
        <a:xfrm>
          <a:off x="2019300" y="105760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6" name="楕円 195">
          <a:extLst>
            <a:ext uri="{FF2B5EF4-FFF2-40B4-BE49-F238E27FC236}">
              <a16:creationId xmlns:a16="http://schemas.microsoft.com/office/drawing/2014/main" id="{C6EDD883-CB0C-4CAE-AF0E-E4A00F8DFEBE}"/>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61</xdr:row>
      <xdr:rowOff>117566</xdr:rowOff>
    </xdr:to>
    <xdr:cxnSp macro="">
      <xdr:nvCxnSpPr>
        <xdr:cNvPr id="197" name="直線コネクタ 196">
          <a:extLst>
            <a:ext uri="{FF2B5EF4-FFF2-40B4-BE49-F238E27FC236}">
              <a16:creationId xmlns:a16="http://schemas.microsoft.com/office/drawing/2014/main" id="{240860D0-EA60-4C52-956C-E2A2DCEC6332}"/>
            </a:ext>
          </a:extLst>
        </xdr:cNvPr>
        <xdr:cNvCxnSpPr/>
      </xdr:nvCxnSpPr>
      <xdr:spPr>
        <a:xfrm>
          <a:off x="1130300" y="1038987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id="{AA47BBE5-3610-402E-B271-42A77B212E35}"/>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id="{E0706090-D017-44CC-9A74-4944EE8E767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A68DEE4D-4A46-4022-9A1F-C31633879D97}"/>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a:extLst>
            <a:ext uri="{FF2B5EF4-FFF2-40B4-BE49-F238E27FC236}">
              <a16:creationId xmlns:a16="http://schemas.microsoft.com/office/drawing/2014/main" id="{EB5EBAC8-76A3-496D-983C-8B7AF883BECF}"/>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2" name="n_1mainValue【体育館・プール】&#10;有形固定資産減価償却率">
          <a:extLst>
            <a:ext uri="{FF2B5EF4-FFF2-40B4-BE49-F238E27FC236}">
              <a16:creationId xmlns:a16="http://schemas.microsoft.com/office/drawing/2014/main" id="{F18E731C-1D47-4D3F-8A26-1899A3A821B8}"/>
            </a:ext>
          </a:extLst>
        </xdr:cNvPr>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3" name="n_2mainValue【体育館・プール】&#10;有形固定資産減価償却率">
          <a:extLst>
            <a:ext uri="{FF2B5EF4-FFF2-40B4-BE49-F238E27FC236}">
              <a16:creationId xmlns:a16="http://schemas.microsoft.com/office/drawing/2014/main" id="{A5F8F8C7-D8DB-430D-A7EB-2C72E5FF7F41}"/>
            </a:ext>
          </a:extLst>
        </xdr:cNvPr>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159493</xdr:rowOff>
    </xdr:from>
    <xdr:ext cx="405111" cy="259045"/>
    <xdr:sp macro="" textlink="">
      <xdr:nvSpPr>
        <xdr:cNvPr id="204" name="n_3mainValue【体育館・プール】&#10;有形固定資産減価償却率">
          <a:extLst>
            <a:ext uri="{FF2B5EF4-FFF2-40B4-BE49-F238E27FC236}">
              <a16:creationId xmlns:a16="http://schemas.microsoft.com/office/drawing/2014/main" id="{86D5F0EA-1ABB-4575-94E5-48EFA5D45EC3}"/>
            </a:ext>
          </a:extLst>
        </xdr:cNvPr>
        <xdr:cNvSpPr txBox="1"/>
      </xdr:nvSpPr>
      <xdr:spPr>
        <a:xfrm>
          <a:off x="1816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5" name="n_4mainValue【体育館・プール】&#10;有形固定資産減価償却率">
          <a:extLst>
            <a:ext uri="{FF2B5EF4-FFF2-40B4-BE49-F238E27FC236}">
              <a16:creationId xmlns:a16="http://schemas.microsoft.com/office/drawing/2014/main" id="{55CCBD88-B6DE-430B-A098-4000BAEEDF6B}"/>
            </a:ext>
          </a:extLst>
        </xdr:cNvPr>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11F61EF-C0BB-4759-BDDE-37F694043E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E7CACC5-3307-465D-9F39-6B15D7E6B2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DC40FF8-4E81-44F5-8A61-748AD52C4E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052075C-E836-45BE-9C61-38A0743C0B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91736C6-CEF2-4D36-AB4A-791077C2B9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6FFA0AB-BCAE-445B-A003-E466B3F564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26F2606-BD27-4D91-BBDD-79AA843164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0A0C6A4-FE24-460B-A8D1-06F0FAB3EA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42DA92D-4D96-48B0-B3D3-D2FA1119AC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BE7EA8A-FB7B-49E7-91C6-F347C61A1A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92A9D506-37F9-4125-9D70-D795FC55E0B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B00B2783-13CE-48CE-8283-A1BE368C26F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539CE892-048F-429A-A260-6DBD8421303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EDDCD930-0493-4ED5-9954-4DE4875D3E4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30EF16DF-679B-482F-AC00-33BDCCCC8A5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BB1A5C1F-0E9B-49FE-A54D-5FB6003AAF0F}"/>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5230DBC1-62F4-4C5D-A67A-249B0B54AC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3606B22C-F684-40A3-AD97-97F37CDDF4D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937B1E8B-E674-48F6-B8BE-308E0D2EA6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A07F8CAA-7C78-424C-9E01-92AE68E9724F}"/>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3C9C165F-5E22-4781-8E51-9D3524FEB52B}"/>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B31FBC07-1870-4BA6-AC8D-506630445AA5}"/>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B6979DBB-AA0F-4D5E-BA14-68097CD44E96}"/>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FCCBCC31-7BC8-4D10-B27C-E2379642A159}"/>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a:extLst>
            <a:ext uri="{FF2B5EF4-FFF2-40B4-BE49-F238E27FC236}">
              <a16:creationId xmlns:a16="http://schemas.microsoft.com/office/drawing/2014/main" id="{DC2D5429-E504-4227-819A-28C7ABFEE01C}"/>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7D729D46-666C-4DB3-B5E8-76ECE87A4EAA}"/>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1F195162-6C24-42AD-BD2E-DCD94FBCD754}"/>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D7BC6068-5B67-459E-86E6-AA63785F0538}"/>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AE684C59-D056-48B6-AC64-360F904D83F4}"/>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99F98BC4-4401-426C-A80F-ADDA516E3345}"/>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A58F9AC-6A26-4482-8476-92801D6905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2EE1BA3-E78B-49A4-9CBA-F61D0E66D1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4FC2F1C-7CE6-4C02-9ABF-47C3366BB3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69DFFC1-AD13-4D5E-A2DD-14447CE5A6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A1972AF-B39D-4102-9776-34C0F28E68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136652</xdr:rowOff>
    </xdr:from>
    <xdr:to>
      <xdr:col>55</xdr:col>
      <xdr:colOff>50800</xdr:colOff>
      <xdr:row>60</xdr:row>
      <xdr:rowOff>66802</xdr:rowOff>
    </xdr:to>
    <xdr:sp macro="" textlink="">
      <xdr:nvSpPr>
        <xdr:cNvPr id="241" name="楕円 240">
          <a:extLst>
            <a:ext uri="{FF2B5EF4-FFF2-40B4-BE49-F238E27FC236}">
              <a16:creationId xmlns:a16="http://schemas.microsoft.com/office/drawing/2014/main" id="{888C4F6A-9F66-4F14-B271-D44DCDB59968}"/>
            </a:ext>
          </a:extLst>
        </xdr:cNvPr>
        <xdr:cNvSpPr/>
      </xdr:nvSpPr>
      <xdr:spPr>
        <a:xfrm>
          <a:off x="104267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159529</xdr:rowOff>
    </xdr:from>
    <xdr:ext cx="469744" cy="259045"/>
    <xdr:sp macro="" textlink="">
      <xdr:nvSpPr>
        <xdr:cNvPr id="242" name="【体育館・プール】&#10;一人当たり面積該当値テキスト">
          <a:extLst>
            <a:ext uri="{FF2B5EF4-FFF2-40B4-BE49-F238E27FC236}">
              <a16:creationId xmlns:a16="http://schemas.microsoft.com/office/drawing/2014/main" id="{C9864414-49D7-4AD8-9063-F8006272573F}"/>
            </a:ext>
          </a:extLst>
        </xdr:cNvPr>
        <xdr:cNvSpPr txBox="1"/>
      </xdr:nvSpPr>
      <xdr:spPr>
        <a:xfrm>
          <a:off x="10515600"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145224</xdr:rowOff>
    </xdr:from>
    <xdr:to>
      <xdr:col>50</xdr:col>
      <xdr:colOff>165100</xdr:colOff>
      <xdr:row>60</xdr:row>
      <xdr:rowOff>75374</xdr:rowOff>
    </xdr:to>
    <xdr:sp macro="" textlink="">
      <xdr:nvSpPr>
        <xdr:cNvPr id="243" name="楕円 242">
          <a:extLst>
            <a:ext uri="{FF2B5EF4-FFF2-40B4-BE49-F238E27FC236}">
              <a16:creationId xmlns:a16="http://schemas.microsoft.com/office/drawing/2014/main" id="{B2C0139F-4164-43E7-8835-4BACC83331DE}"/>
            </a:ext>
          </a:extLst>
        </xdr:cNvPr>
        <xdr:cNvSpPr/>
      </xdr:nvSpPr>
      <xdr:spPr>
        <a:xfrm>
          <a:off x="9588500" y="10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xdr:rowOff>
    </xdr:from>
    <xdr:to>
      <xdr:col>55</xdr:col>
      <xdr:colOff>0</xdr:colOff>
      <xdr:row>60</xdr:row>
      <xdr:rowOff>24574</xdr:rowOff>
    </xdr:to>
    <xdr:cxnSp macro="">
      <xdr:nvCxnSpPr>
        <xdr:cNvPr id="244" name="直線コネクタ 243">
          <a:extLst>
            <a:ext uri="{FF2B5EF4-FFF2-40B4-BE49-F238E27FC236}">
              <a16:creationId xmlns:a16="http://schemas.microsoft.com/office/drawing/2014/main" id="{9F910097-8C82-41A9-A7F5-EFEADA211EE5}"/>
            </a:ext>
          </a:extLst>
        </xdr:cNvPr>
        <xdr:cNvCxnSpPr/>
      </xdr:nvCxnSpPr>
      <xdr:spPr>
        <a:xfrm flipV="1">
          <a:off x="9639300" y="1030300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120079</xdr:rowOff>
    </xdr:from>
    <xdr:to>
      <xdr:col>46</xdr:col>
      <xdr:colOff>38100</xdr:colOff>
      <xdr:row>60</xdr:row>
      <xdr:rowOff>50229</xdr:rowOff>
    </xdr:to>
    <xdr:sp macro="" textlink="">
      <xdr:nvSpPr>
        <xdr:cNvPr id="245" name="楕円 244">
          <a:extLst>
            <a:ext uri="{FF2B5EF4-FFF2-40B4-BE49-F238E27FC236}">
              <a16:creationId xmlns:a16="http://schemas.microsoft.com/office/drawing/2014/main" id="{568382D3-9BAF-4BC9-871D-E11249DCA0A4}"/>
            </a:ext>
          </a:extLst>
        </xdr:cNvPr>
        <xdr:cNvSpPr/>
      </xdr:nvSpPr>
      <xdr:spPr>
        <a:xfrm>
          <a:off x="8699500" y="10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170879</xdr:rowOff>
    </xdr:from>
    <xdr:to>
      <xdr:col>50</xdr:col>
      <xdr:colOff>114300</xdr:colOff>
      <xdr:row>60</xdr:row>
      <xdr:rowOff>24574</xdr:rowOff>
    </xdr:to>
    <xdr:cxnSp macro="">
      <xdr:nvCxnSpPr>
        <xdr:cNvPr id="246" name="直線コネクタ 245">
          <a:extLst>
            <a:ext uri="{FF2B5EF4-FFF2-40B4-BE49-F238E27FC236}">
              <a16:creationId xmlns:a16="http://schemas.microsoft.com/office/drawing/2014/main" id="{F45B22E5-7369-4F55-9496-9F112B9FB06C}"/>
            </a:ext>
          </a:extLst>
        </xdr:cNvPr>
        <xdr:cNvCxnSpPr/>
      </xdr:nvCxnSpPr>
      <xdr:spPr>
        <a:xfrm>
          <a:off x="8750300" y="10286429"/>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129794</xdr:rowOff>
    </xdr:from>
    <xdr:to>
      <xdr:col>41</xdr:col>
      <xdr:colOff>101600</xdr:colOff>
      <xdr:row>60</xdr:row>
      <xdr:rowOff>59944</xdr:rowOff>
    </xdr:to>
    <xdr:sp macro="" textlink="">
      <xdr:nvSpPr>
        <xdr:cNvPr id="247" name="楕円 246">
          <a:extLst>
            <a:ext uri="{FF2B5EF4-FFF2-40B4-BE49-F238E27FC236}">
              <a16:creationId xmlns:a16="http://schemas.microsoft.com/office/drawing/2014/main" id="{1E75D50F-5B2E-4426-8EE8-F2161728C17A}"/>
            </a:ext>
          </a:extLst>
        </xdr:cNvPr>
        <xdr:cNvSpPr/>
      </xdr:nvSpPr>
      <xdr:spPr>
        <a:xfrm>
          <a:off x="781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170879</xdr:rowOff>
    </xdr:from>
    <xdr:to>
      <xdr:col>45</xdr:col>
      <xdr:colOff>177800</xdr:colOff>
      <xdr:row>60</xdr:row>
      <xdr:rowOff>9144</xdr:rowOff>
    </xdr:to>
    <xdr:cxnSp macro="">
      <xdr:nvCxnSpPr>
        <xdr:cNvPr id="248" name="直線コネクタ 247">
          <a:extLst>
            <a:ext uri="{FF2B5EF4-FFF2-40B4-BE49-F238E27FC236}">
              <a16:creationId xmlns:a16="http://schemas.microsoft.com/office/drawing/2014/main" id="{7AE3057E-02C1-4F35-AD9E-F69456D3D180}"/>
            </a:ext>
          </a:extLst>
        </xdr:cNvPr>
        <xdr:cNvCxnSpPr/>
      </xdr:nvCxnSpPr>
      <xdr:spPr>
        <a:xfrm flipV="1">
          <a:off x="7861300" y="1028642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2349</xdr:rowOff>
    </xdr:from>
    <xdr:to>
      <xdr:col>36</xdr:col>
      <xdr:colOff>165100</xdr:colOff>
      <xdr:row>60</xdr:row>
      <xdr:rowOff>103949</xdr:rowOff>
    </xdr:to>
    <xdr:sp macro="" textlink="">
      <xdr:nvSpPr>
        <xdr:cNvPr id="249" name="楕円 248">
          <a:extLst>
            <a:ext uri="{FF2B5EF4-FFF2-40B4-BE49-F238E27FC236}">
              <a16:creationId xmlns:a16="http://schemas.microsoft.com/office/drawing/2014/main" id="{77817285-23E3-4D50-87B4-1C62E786E91F}"/>
            </a:ext>
          </a:extLst>
        </xdr:cNvPr>
        <xdr:cNvSpPr/>
      </xdr:nvSpPr>
      <xdr:spPr>
        <a:xfrm>
          <a:off x="69215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9144</xdr:rowOff>
    </xdr:from>
    <xdr:to>
      <xdr:col>41</xdr:col>
      <xdr:colOff>50800</xdr:colOff>
      <xdr:row>60</xdr:row>
      <xdr:rowOff>53149</xdr:rowOff>
    </xdr:to>
    <xdr:cxnSp macro="">
      <xdr:nvCxnSpPr>
        <xdr:cNvPr id="250" name="直線コネクタ 249">
          <a:extLst>
            <a:ext uri="{FF2B5EF4-FFF2-40B4-BE49-F238E27FC236}">
              <a16:creationId xmlns:a16="http://schemas.microsoft.com/office/drawing/2014/main" id="{4A07F3A0-8D26-490C-A9E4-7C32A3AF8ED0}"/>
            </a:ext>
          </a:extLst>
        </xdr:cNvPr>
        <xdr:cNvCxnSpPr/>
      </xdr:nvCxnSpPr>
      <xdr:spPr>
        <a:xfrm flipV="1">
          <a:off x="6972300" y="1029614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a:extLst>
            <a:ext uri="{FF2B5EF4-FFF2-40B4-BE49-F238E27FC236}">
              <a16:creationId xmlns:a16="http://schemas.microsoft.com/office/drawing/2014/main" id="{3DEC5852-18A6-4216-8DB6-1A9AE2081CC1}"/>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a:extLst>
            <a:ext uri="{FF2B5EF4-FFF2-40B4-BE49-F238E27FC236}">
              <a16:creationId xmlns:a16="http://schemas.microsoft.com/office/drawing/2014/main" id="{B66C4B10-0EA2-40F1-8B31-DF2DE1EA77E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a:extLst>
            <a:ext uri="{FF2B5EF4-FFF2-40B4-BE49-F238E27FC236}">
              <a16:creationId xmlns:a16="http://schemas.microsoft.com/office/drawing/2014/main" id="{03807538-54B5-4B51-A3FA-4563A41B37CD}"/>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a:extLst>
            <a:ext uri="{FF2B5EF4-FFF2-40B4-BE49-F238E27FC236}">
              <a16:creationId xmlns:a16="http://schemas.microsoft.com/office/drawing/2014/main" id="{46EF2B95-2ED5-42C4-B563-326ABD8762EE}"/>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91901</xdr:rowOff>
    </xdr:from>
    <xdr:ext cx="469744" cy="259045"/>
    <xdr:sp macro="" textlink="">
      <xdr:nvSpPr>
        <xdr:cNvPr id="255" name="n_1mainValue【体育館・プール】&#10;一人当たり面積">
          <a:extLst>
            <a:ext uri="{FF2B5EF4-FFF2-40B4-BE49-F238E27FC236}">
              <a16:creationId xmlns:a16="http://schemas.microsoft.com/office/drawing/2014/main" id="{F7508F8F-912E-4A1C-8AA6-D91E3A84BE7D}"/>
            </a:ext>
          </a:extLst>
        </xdr:cNvPr>
        <xdr:cNvSpPr txBox="1"/>
      </xdr:nvSpPr>
      <xdr:spPr>
        <a:xfrm>
          <a:off x="9391727" y="1003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66756</xdr:rowOff>
    </xdr:from>
    <xdr:ext cx="469744" cy="259045"/>
    <xdr:sp macro="" textlink="">
      <xdr:nvSpPr>
        <xdr:cNvPr id="256" name="n_2mainValue【体育館・プール】&#10;一人当たり面積">
          <a:extLst>
            <a:ext uri="{FF2B5EF4-FFF2-40B4-BE49-F238E27FC236}">
              <a16:creationId xmlns:a16="http://schemas.microsoft.com/office/drawing/2014/main" id="{064388FE-201E-48F3-B7C5-74165AEAC01C}"/>
            </a:ext>
          </a:extLst>
        </xdr:cNvPr>
        <xdr:cNvSpPr txBox="1"/>
      </xdr:nvSpPr>
      <xdr:spPr>
        <a:xfrm>
          <a:off x="8515427" y="10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76471</xdr:rowOff>
    </xdr:from>
    <xdr:ext cx="469744" cy="259045"/>
    <xdr:sp macro="" textlink="">
      <xdr:nvSpPr>
        <xdr:cNvPr id="257" name="n_3mainValue【体育館・プール】&#10;一人当たり面積">
          <a:extLst>
            <a:ext uri="{FF2B5EF4-FFF2-40B4-BE49-F238E27FC236}">
              <a16:creationId xmlns:a16="http://schemas.microsoft.com/office/drawing/2014/main" id="{EBF1B758-F857-4C65-BD88-E759B4AC01A1}"/>
            </a:ext>
          </a:extLst>
        </xdr:cNvPr>
        <xdr:cNvSpPr txBox="1"/>
      </xdr:nvSpPr>
      <xdr:spPr>
        <a:xfrm>
          <a:off x="7626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120476</xdr:rowOff>
    </xdr:from>
    <xdr:ext cx="469744" cy="259045"/>
    <xdr:sp macro="" textlink="">
      <xdr:nvSpPr>
        <xdr:cNvPr id="258" name="n_4mainValue【体育館・プール】&#10;一人当たり面積">
          <a:extLst>
            <a:ext uri="{FF2B5EF4-FFF2-40B4-BE49-F238E27FC236}">
              <a16:creationId xmlns:a16="http://schemas.microsoft.com/office/drawing/2014/main" id="{54C27493-BF9A-495F-8D3F-A0BFED97D718}"/>
            </a:ext>
          </a:extLst>
        </xdr:cNvPr>
        <xdr:cNvSpPr txBox="1"/>
      </xdr:nvSpPr>
      <xdr:spPr>
        <a:xfrm>
          <a:off x="6737427"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7657A4F-E0BD-4E8D-9AA2-A73E3887D4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EBED8A65-E3CA-4F85-9276-91E28D97ED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D58A612-5031-4BEF-860F-9608816C80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FC009B7F-D894-420A-9F51-128D5219D7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6D5C6D56-CEEE-4F9E-9C23-1822DE65A1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4E74CD90-1E02-4243-BC3B-0E76A422A2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C4F4C79A-B830-46ED-A6DA-F2392583D6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884F86A-F38F-4317-AE34-C1818DB3AE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213A75D2-2889-4E0D-B2BE-427910F195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80BE750F-2363-4E38-ABB0-FCCC0FB08C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8FBB388C-9AF1-4B72-AF14-ABE4314B5F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74A1162F-F655-4A3B-9A4D-59EA10CFD35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2778BAC2-9751-4038-B60E-B2E28BDC2C1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7A71B768-B518-494C-9273-174DB2422D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8784E6E6-ADDA-4609-B144-AB061AA9CEB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7D631E93-68AE-4DC8-9499-88087C2B5D2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44417B55-B465-46CA-ABF5-71A96195046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FA6E0126-99E4-4C99-8238-ED3525C2033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B4336949-36DC-42A5-B295-535F796BEB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E6D6B0A5-4DF5-4555-84E3-85E455024D2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D69BBC25-360B-45FA-84DD-CCE682C8584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293E995C-2706-4776-A09B-BB9C907B5BA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2ECA4A9D-5412-4B0B-B90E-2697170BA0D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DE58AAA9-936F-4B1F-A8BD-0B6571FD3F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9E0CF3D6-E45F-4ACF-98B7-F3D7D657BE8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a:extLst>
            <a:ext uri="{FF2B5EF4-FFF2-40B4-BE49-F238E27FC236}">
              <a16:creationId xmlns:a16="http://schemas.microsoft.com/office/drawing/2014/main" id="{6D7B0B83-D6CC-411D-A71B-F22594FDF805}"/>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C4D38BEF-9D35-47F5-BB56-DAA6A85CC04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a:extLst>
            <a:ext uri="{FF2B5EF4-FFF2-40B4-BE49-F238E27FC236}">
              <a16:creationId xmlns:a16="http://schemas.microsoft.com/office/drawing/2014/main" id="{DE25D948-8093-416C-977B-9D2734EB604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a:extLst>
            <a:ext uri="{FF2B5EF4-FFF2-40B4-BE49-F238E27FC236}">
              <a16:creationId xmlns:a16="http://schemas.microsoft.com/office/drawing/2014/main" id="{1E30EDB2-B1AC-4B66-AB05-EF4222E79FD2}"/>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a:extLst>
            <a:ext uri="{FF2B5EF4-FFF2-40B4-BE49-F238E27FC236}">
              <a16:creationId xmlns:a16="http://schemas.microsoft.com/office/drawing/2014/main" id="{0F558A0A-9A7D-4596-90F1-1B877687C72E}"/>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F5323271-AE84-43D8-8F80-3EEE62A6D992}"/>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a:extLst>
            <a:ext uri="{FF2B5EF4-FFF2-40B4-BE49-F238E27FC236}">
              <a16:creationId xmlns:a16="http://schemas.microsoft.com/office/drawing/2014/main" id="{C5695AEC-3E4D-40B0-9EE0-CA11A335817F}"/>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a:extLst>
            <a:ext uri="{FF2B5EF4-FFF2-40B4-BE49-F238E27FC236}">
              <a16:creationId xmlns:a16="http://schemas.microsoft.com/office/drawing/2014/main" id="{1B32DED9-0E41-4300-8660-AECBBCDE46CF}"/>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a:extLst>
            <a:ext uri="{FF2B5EF4-FFF2-40B4-BE49-F238E27FC236}">
              <a16:creationId xmlns:a16="http://schemas.microsoft.com/office/drawing/2014/main" id="{E45E5208-3EE5-47A5-B37F-4AF2D556578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a:extLst>
            <a:ext uri="{FF2B5EF4-FFF2-40B4-BE49-F238E27FC236}">
              <a16:creationId xmlns:a16="http://schemas.microsoft.com/office/drawing/2014/main" id="{641A0CF1-1502-447E-9A54-CC1C29779FF5}"/>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a:extLst>
            <a:ext uri="{FF2B5EF4-FFF2-40B4-BE49-F238E27FC236}">
              <a16:creationId xmlns:a16="http://schemas.microsoft.com/office/drawing/2014/main" id="{35DFD7D2-9263-4E09-8983-2B445824DD7F}"/>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EE148B4-A941-449D-B23E-F2EBC68ECF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AC8B9BB-D176-457E-A897-8441212E163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2B7DB73-8987-4C77-9B9A-9161284A28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91ABB7F-218D-4DF3-9107-A8A1523C73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7189D24-65A9-4E69-80EE-9B1AD724F1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300" name="楕円 299">
          <a:extLst>
            <a:ext uri="{FF2B5EF4-FFF2-40B4-BE49-F238E27FC236}">
              <a16:creationId xmlns:a16="http://schemas.microsoft.com/office/drawing/2014/main" id="{51D636F5-A952-482C-9764-2A0EF4F8920D}"/>
            </a:ext>
          </a:extLst>
        </xdr:cNvPr>
        <xdr:cNvSpPr/>
      </xdr:nvSpPr>
      <xdr:spPr>
        <a:xfrm>
          <a:off x="4584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153506</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C014C470-74E9-4D43-8178-BAE65F11B280}"/>
            </a:ext>
          </a:extLst>
        </xdr:cNvPr>
        <xdr:cNvSpPr txBox="1"/>
      </xdr:nvSpPr>
      <xdr:spPr>
        <a:xfrm>
          <a:off x="4673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145687</xdr:rowOff>
    </xdr:from>
    <xdr:to>
      <xdr:col>20</xdr:col>
      <xdr:colOff>38100</xdr:colOff>
      <xdr:row>83</xdr:row>
      <xdr:rowOff>75837</xdr:rowOff>
    </xdr:to>
    <xdr:sp macro="" textlink="">
      <xdr:nvSpPr>
        <xdr:cNvPr id="302" name="楕円 301">
          <a:extLst>
            <a:ext uri="{FF2B5EF4-FFF2-40B4-BE49-F238E27FC236}">
              <a16:creationId xmlns:a16="http://schemas.microsoft.com/office/drawing/2014/main" id="{EC6134B0-ADCE-4DA2-B0F2-20BD64EDEFEF}"/>
            </a:ext>
          </a:extLst>
        </xdr:cNvPr>
        <xdr:cNvSpPr/>
      </xdr:nvSpPr>
      <xdr:spPr>
        <a:xfrm>
          <a:off x="3746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25037</xdr:rowOff>
    </xdr:from>
    <xdr:to>
      <xdr:col>24</xdr:col>
      <xdr:colOff>63500</xdr:colOff>
      <xdr:row>83</xdr:row>
      <xdr:rowOff>54429</xdr:rowOff>
    </xdr:to>
    <xdr:cxnSp macro="">
      <xdr:nvCxnSpPr>
        <xdr:cNvPr id="303" name="直線コネクタ 302">
          <a:extLst>
            <a:ext uri="{FF2B5EF4-FFF2-40B4-BE49-F238E27FC236}">
              <a16:creationId xmlns:a16="http://schemas.microsoft.com/office/drawing/2014/main" id="{C3898115-9C95-4B44-B821-22D0C8B28443}"/>
            </a:ext>
          </a:extLst>
        </xdr:cNvPr>
        <xdr:cNvCxnSpPr/>
      </xdr:nvCxnSpPr>
      <xdr:spPr>
        <a:xfrm>
          <a:off x="3797300" y="1425538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85271</xdr:rowOff>
    </xdr:from>
    <xdr:to>
      <xdr:col>15</xdr:col>
      <xdr:colOff>101600</xdr:colOff>
      <xdr:row>83</xdr:row>
      <xdr:rowOff>15421</xdr:rowOff>
    </xdr:to>
    <xdr:sp macro="" textlink="">
      <xdr:nvSpPr>
        <xdr:cNvPr id="304" name="楕円 303">
          <a:extLst>
            <a:ext uri="{FF2B5EF4-FFF2-40B4-BE49-F238E27FC236}">
              <a16:creationId xmlns:a16="http://schemas.microsoft.com/office/drawing/2014/main" id="{8DC41BF9-A82E-4CC2-A89B-482F1D13D39D}"/>
            </a:ext>
          </a:extLst>
        </xdr:cNvPr>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83</xdr:row>
      <xdr:rowOff>25037</xdr:rowOff>
    </xdr:to>
    <xdr:cxnSp macro="">
      <xdr:nvCxnSpPr>
        <xdr:cNvPr id="305" name="直線コネクタ 304">
          <a:extLst>
            <a:ext uri="{FF2B5EF4-FFF2-40B4-BE49-F238E27FC236}">
              <a16:creationId xmlns:a16="http://schemas.microsoft.com/office/drawing/2014/main" id="{CB204F6D-23F7-4C7B-A22F-B1174B70DAE3}"/>
            </a:ext>
          </a:extLst>
        </xdr:cNvPr>
        <xdr:cNvCxnSpPr/>
      </xdr:nvCxnSpPr>
      <xdr:spPr>
        <a:xfrm>
          <a:off x="2908300" y="141949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50981</xdr:rowOff>
    </xdr:from>
    <xdr:to>
      <xdr:col>10</xdr:col>
      <xdr:colOff>165100</xdr:colOff>
      <xdr:row>82</xdr:row>
      <xdr:rowOff>152581</xdr:rowOff>
    </xdr:to>
    <xdr:sp macro="" textlink="">
      <xdr:nvSpPr>
        <xdr:cNvPr id="306" name="楕円 305">
          <a:extLst>
            <a:ext uri="{FF2B5EF4-FFF2-40B4-BE49-F238E27FC236}">
              <a16:creationId xmlns:a16="http://schemas.microsoft.com/office/drawing/2014/main" id="{F082DD8C-3427-4CE6-A190-7F4C01076F86}"/>
            </a:ext>
          </a:extLst>
        </xdr:cNvPr>
        <xdr:cNvSpPr/>
      </xdr:nvSpPr>
      <xdr:spPr>
        <a:xfrm>
          <a:off x="1968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101781</xdr:rowOff>
    </xdr:from>
    <xdr:to>
      <xdr:col>15</xdr:col>
      <xdr:colOff>50800</xdr:colOff>
      <xdr:row>82</xdr:row>
      <xdr:rowOff>136071</xdr:rowOff>
    </xdr:to>
    <xdr:cxnSp macro="">
      <xdr:nvCxnSpPr>
        <xdr:cNvPr id="307" name="直線コネクタ 306">
          <a:extLst>
            <a:ext uri="{FF2B5EF4-FFF2-40B4-BE49-F238E27FC236}">
              <a16:creationId xmlns:a16="http://schemas.microsoft.com/office/drawing/2014/main" id="{563C9685-A223-4EA2-8B00-7F507585CE1F}"/>
            </a:ext>
          </a:extLst>
        </xdr:cNvPr>
        <xdr:cNvCxnSpPr/>
      </xdr:nvCxnSpPr>
      <xdr:spPr>
        <a:xfrm>
          <a:off x="2019300" y="141606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28121</xdr:rowOff>
    </xdr:from>
    <xdr:to>
      <xdr:col>6</xdr:col>
      <xdr:colOff>38100</xdr:colOff>
      <xdr:row>83</xdr:row>
      <xdr:rowOff>129721</xdr:rowOff>
    </xdr:to>
    <xdr:sp macro="" textlink="">
      <xdr:nvSpPr>
        <xdr:cNvPr id="308" name="楕円 307">
          <a:extLst>
            <a:ext uri="{FF2B5EF4-FFF2-40B4-BE49-F238E27FC236}">
              <a16:creationId xmlns:a16="http://schemas.microsoft.com/office/drawing/2014/main" id="{2217FCBA-E043-4449-B79E-C6E213A46FFA}"/>
            </a:ext>
          </a:extLst>
        </xdr:cNvPr>
        <xdr:cNvSpPr/>
      </xdr:nvSpPr>
      <xdr:spPr>
        <a:xfrm>
          <a:off x="107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101781</xdr:rowOff>
    </xdr:from>
    <xdr:to>
      <xdr:col>10</xdr:col>
      <xdr:colOff>114300</xdr:colOff>
      <xdr:row>83</xdr:row>
      <xdr:rowOff>78921</xdr:rowOff>
    </xdr:to>
    <xdr:cxnSp macro="">
      <xdr:nvCxnSpPr>
        <xdr:cNvPr id="309" name="直線コネクタ 308">
          <a:extLst>
            <a:ext uri="{FF2B5EF4-FFF2-40B4-BE49-F238E27FC236}">
              <a16:creationId xmlns:a16="http://schemas.microsoft.com/office/drawing/2014/main" id="{573F6BB2-E054-4BF4-A2AA-5A511EE940B6}"/>
            </a:ext>
          </a:extLst>
        </xdr:cNvPr>
        <xdr:cNvCxnSpPr/>
      </xdr:nvCxnSpPr>
      <xdr:spPr>
        <a:xfrm flipV="1">
          <a:off x="1130300" y="1416068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a:extLst>
            <a:ext uri="{FF2B5EF4-FFF2-40B4-BE49-F238E27FC236}">
              <a16:creationId xmlns:a16="http://schemas.microsoft.com/office/drawing/2014/main" id="{FF9D1CDD-2083-41F6-ACF3-F1E2AF57EDFA}"/>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a:extLst>
            <a:ext uri="{FF2B5EF4-FFF2-40B4-BE49-F238E27FC236}">
              <a16:creationId xmlns:a16="http://schemas.microsoft.com/office/drawing/2014/main" id="{94283CF0-5EB0-4F3B-9AD3-F37EE90C3A4F}"/>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a:extLst>
            <a:ext uri="{FF2B5EF4-FFF2-40B4-BE49-F238E27FC236}">
              <a16:creationId xmlns:a16="http://schemas.microsoft.com/office/drawing/2014/main" id="{D9C97BB6-31AC-4D45-8DDC-0F465FED7861}"/>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a:extLst>
            <a:ext uri="{FF2B5EF4-FFF2-40B4-BE49-F238E27FC236}">
              <a16:creationId xmlns:a16="http://schemas.microsoft.com/office/drawing/2014/main" id="{6EB07F25-BE94-40D8-97FE-1810A804D603}"/>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66964</xdr:rowOff>
    </xdr:from>
    <xdr:ext cx="405111" cy="259045"/>
    <xdr:sp macro="" textlink="">
      <xdr:nvSpPr>
        <xdr:cNvPr id="314" name="n_1mainValue【福祉施設】&#10;有形固定資産減価償却率">
          <a:extLst>
            <a:ext uri="{FF2B5EF4-FFF2-40B4-BE49-F238E27FC236}">
              <a16:creationId xmlns:a16="http://schemas.microsoft.com/office/drawing/2014/main" id="{255929C7-DBD3-411F-8FE1-82FC48CB2FB9}"/>
            </a:ext>
          </a:extLst>
        </xdr:cNvPr>
        <xdr:cNvSpPr txBox="1"/>
      </xdr:nvSpPr>
      <xdr:spPr>
        <a:xfrm>
          <a:off x="35820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5" name="n_2mainValue【福祉施設】&#10;有形固定資産減価償却率">
          <a:extLst>
            <a:ext uri="{FF2B5EF4-FFF2-40B4-BE49-F238E27FC236}">
              <a16:creationId xmlns:a16="http://schemas.microsoft.com/office/drawing/2014/main" id="{2349AA93-976F-454B-A779-674CA2256343}"/>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143708</xdr:rowOff>
    </xdr:from>
    <xdr:ext cx="405111" cy="259045"/>
    <xdr:sp macro="" textlink="">
      <xdr:nvSpPr>
        <xdr:cNvPr id="316" name="n_3mainValue【福祉施設】&#10;有形固定資産減価償却率">
          <a:extLst>
            <a:ext uri="{FF2B5EF4-FFF2-40B4-BE49-F238E27FC236}">
              <a16:creationId xmlns:a16="http://schemas.microsoft.com/office/drawing/2014/main" id="{E5EAD334-C826-478F-8635-2AEF369C3F1C}"/>
            </a:ext>
          </a:extLst>
        </xdr:cNvPr>
        <xdr:cNvSpPr txBox="1"/>
      </xdr:nvSpPr>
      <xdr:spPr>
        <a:xfrm>
          <a:off x="1816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17" name="n_4mainValue【福祉施設】&#10;有形固定資産減価償却率">
          <a:extLst>
            <a:ext uri="{FF2B5EF4-FFF2-40B4-BE49-F238E27FC236}">
              <a16:creationId xmlns:a16="http://schemas.microsoft.com/office/drawing/2014/main" id="{570EA72E-8034-43CC-9734-3881504E20FC}"/>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7548A54-30C4-4CB7-AD74-251561C4A4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8FE0840-663A-4D1D-9548-859EB8FE49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3612350-7708-4DAA-A160-DE510C9AF4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FF708DFF-1535-48F9-B451-B1FEDDA444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9C353E5-9D24-4386-B000-BADE2329F2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8678566B-ED9D-43C2-9368-B5C6B5CE4D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F7ABE3E2-4A0D-4D27-A0F9-A22916315C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1D3A8D9F-603C-4D63-960B-64690C4B2FF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78A32D7A-39D2-484E-8DA5-9A83576208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07168D1-EA98-47CB-AE31-193CC8CB87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AB1D8680-B639-4FE2-BE5C-BDD6F415516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B9A3421A-663C-4332-A078-4CD625FEBE8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8207DCD1-F381-4C10-BDA3-AF5705C167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DF78DE89-D7C3-4ED8-836E-515C3EA9E39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1F6348-E6D4-4F5A-9C76-C4AC777FB4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E39109E7-BADA-4170-BE39-F0EE4630D9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EBF59DE3-301E-4D58-B733-7836918EDDB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C3C2C53B-2A78-4BA8-A5D7-9F0F9F6129E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33E5B5C1-EE5F-477E-818E-9331E91747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E01BD1A9-CCF7-4D54-8C0F-CD3F8F6ECF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719052C6-C833-43A0-BDF1-C6214B8465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a:extLst>
            <a:ext uri="{FF2B5EF4-FFF2-40B4-BE49-F238E27FC236}">
              <a16:creationId xmlns:a16="http://schemas.microsoft.com/office/drawing/2014/main" id="{0045011C-2FA1-4184-B8BD-6A9CDE32037B}"/>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a:extLst>
            <a:ext uri="{FF2B5EF4-FFF2-40B4-BE49-F238E27FC236}">
              <a16:creationId xmlns:a16="http://schemas.microsoft.com/office/drawing/2014/main" id="{D2B8020B-BF6E-4AEC-8C57-411689CDBC8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a:extLst>
            <a:ext uri="{FF2B5EF4-FFF2-40B4-BE49-F238E27FC236}">
              <a16:creationId xmlns:a16="http://schemas.microsoft.com/office/drawing/2014/main" id="{0499EC82-7DCE-4AB7-BF0A-87DFAC7FE524}"/>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a:extLst>
            <a:ext uri="{FF2B5EF4-FFF2-40B4-BE49-F238E27FC236}">
              <a16:creationId xmlns:a16="http://schemas.microsoft.com/office/drawing/2014/main" id="{6E925E22-E6B5-423A-80D1-DFE3CCB4EF0B}"/>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a:extLst>
            <a:ext uri="{FF2B5EF4-FFF2-40B4-BE49-F238E27FC236}">
              <a16:creationId xmlns:a16="http://schemas.microsoft.com/office/drawing/2014/main" id="{5D97F68D-ECC8-448E-9D57-AC76E66CF12C}"/>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4" name="【福祉施設】&#10;一人当たり面積平均値テキスト">
          <a:extLst>
            <a:ext uri="{FF2B5EF4-FFF2-40B4-BE49-F238E27FC236}">
              <a16:creationId xmlns:a16="http://schemas.microsoft.com/office/drawing/2014/main" id="{5474EBEB-229A-4A88-87CC-A39999A930AE}"/>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a:extLst>
            <a:ext uri="{FF2B5EF4-FFF2-40B4-BE49-F238E27FC236}">
              <a16:creationId xmlns:a16="http://schemas.microsoft.com/office/drawing/2014/main" id="{17311151-C05B-4E91-A05A-68EE2E076E42}"/>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a:extLst>
            <a:ext uri="{FF2B5EF4-FFF2-40B4-BE49-F238E27FC236}">
              <a16:creationId xmlns:a16="http://schemas.microsoft.com/office/drawing/2014/main" id="{100ADB08-1A10-4ECA-B682-05C40EF9B7AA}"/>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a:extLst>
            <a:ext uri="{FF2B5EF4-FFF2-40B4-BE49-F238E27FC236}">
              <a16:creationId xmlns:a16="http://schemas.microsoft.com/office/drawing/2014/main" id="{450630EB-91C1-40DD-B471-5FB1CCDD16A2}"/>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a:extLst>
            <a:ext uri="{FF2B5EF4-FFF2-40B4-BE49-F238E27FC236}">
              <a16:creationId xmlns:a16="http://schemas.microsoft.com/office/drawing/2014/main" id="{DB28BFD6-324A-40BB-A824-C311ACA3DE16}"/>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a:extLst>
            <a:ext uri="{FF2B5EF4-FFF2-40B4-BE49-F238E27FC236}">
              <a16:creationId xmlns:a16="http://schemas.microsoft.com/office/drawing/2014/main" id="{937A8857-6447-4C4A-9DAA-94496FC10746}"/>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0144260-2CF2-45EF-915F-E591B443CD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3FAB001-C497-4000-A7E6-E3F052648A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B22ADFD-97CC-4B6C-8BDC-A5BC2F9F4A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A7D21FC-6ADF-4C41-B015-5479C083C7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D24BCCF-39F2-46E1-B5E3-FADC3556D5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137719</xdr:rowOff>
    </xdr:from>
    <xdr:to>
      <xdr:col>55</xdr:col>
      <xdr:colOff>50800</xdr:colOff>
      <xdr:row>85</xdr:row>
      <xdr:rowOff>67869</xdr:rowOff>
    </xdr:to>
    <xdr:sp macro="" textlink="">
      <xdr:nvSpPr>
        <xdr:cNvPr id="355" name="楕円 354">
          <a:extLst>
            <a:ext uri="{FF2B5EF4-FFF2-40B4-BE49-F238E27FC236}">
              <a16:creationId xmlns:a16="http://schemas.microsoft.com/office/drawing/2014/main" id="{5F9ABBBB-4C43-4FE9-A098-4DAF1F09A554}"/>
            </a:ext>
          </a:extLst>
        </xdr:cNvPr>
        <xdr:cNvSpPr/>
      </xdr:nvSpPr>
      <xdr:spPr>
        <a:xfrm>
          <a:off x="10426700" y="145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160596</xdr:rowOff>
    </xdr:from>
    <xdr:ext cx="469744" cy="259045"/>
    <xdr:sp macro="" textlink="">
      <xdr:nvSpPr>
        <xdr:cNvPr id="356" name="【福祉施設】&#10;一人当たり面積該当値テキスト">
          <a:extLst>
            <a:ext uri="{FF2B5EF4-FFF2-40B4-BE49-F238E27FC236}">
              <a16:creationId xmlns:a16="http://schemas.microsoft.com/office/drawing/2014/main" id="{45AF064D-F58A-4AD3-B3A4-03E1D0156416}"/>
            </a:ext>
          </a:extLst>
        </xdr:cNvPr>
        <xdr:cNvSpPr txBox="1"/>
      </xdr:nvSpPr>
      <xdr:spPr>
        <a:xfrm>
          <a:off x="10515600" y="143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357" name="楕円 356">
          <a:extLst>
            <a:ext uri="{FF2B5EF4-FFF2-40B4-BE49-F238E27FC236}">
              <a16:creationId xmlns:a16="http://schemas.microsoft.com/office/drawing/2014/main" id="{2B7243E0-A596-4CFE-92F4-9F3CA27D8073}"/>
            </a:ext>
          </a:extLst>
        </xdr:cNvPr>
        <xdr:cNvSpPr/>
      </xdr:nvSpPr>
      <xdr:spPr>
        <a:xfrm>
          <a:off x="9588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17069</xdr:rowOff>
    </xdr:from>
    <xdr:to>
      <xdr:col>55</xdr:col>
      <xdr:colOff>0</xdr:colOff>
      <xdr:row>85</xdr:row>
      <xdr:rowOff>19813</xdr:rowOff>
    </xdr:to>
    <xdr:cxnSp macro="">
      <xdr:nvCxnSpPr>
        <xdr:cNvPr id="358" name="直線コネクタ 357">
          <a:extLst>
            <a:ext uri="{FF2B5EF4-FFF2-40B4-BE49-F238E27FC236}">
              <a16:creationId xmlns:a16="http://schemas.microsoft.com/office/drawing/2014/main" id="{5B349188-F7B2-4841-841F-ACCFAB874B09}"/>
            </a:ext>
          </a:extLst>
        </xdr:cNvPr>
        <xdr:cNvCxnSpPr/>
      </xdr:nvCxnSpPr>
      <xdr:spPr>
        <a:xfrm flipV="1">
          <a:off x="9639300" y="1459031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161492</xdr:rowOff>
    </xdr:from>
    <xdr:to>
      <xdr:col>46</xdr:col>
      <xdr:colOff>38100</xdr:colOff>
      <xdr:row>85</xdr:row>
      <xdr:rowOff>91642</xdr:rowOff>
    </xdr:to>
    <xdr:sp macro="" textlink="">
      <xdr:nvSpPr>
        <xdr:cNvPr id="359" name="楕円 358">
          <a:extLst>
            <a:ext uri="{FF2B5EF4-FFF2-40B4-BE49-F238E27FC236}">
              <a16:creationId xmlns:a16="http://schemas.microsoft.com/office/drawing/2014/main" id="{C6D68329-6968-44B0-B91E-8D4D069D2243}"/>
            </a:ext>
          </a:extLst>
        </xdr:cNvPr>
        <xdr:cNvSpPr/>
      </xdr:nvSpPr>
      <xdr:spPr>
        <a:xfrm>
          <a:off x="8699500" y="14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19813</xdr:rowOff>
    </xdr:from>
    <xdr:to>
      <xdr:col>50</xdr:col>
      <xdr:colOff>114300</xdr:colOff>
      <xdr:row>85</xdr:row>
      <xdr:rowOff>40842</xdr:rowOff>
    </xdr:to>
    <xdr:cxnSp macro="">
      <xdr:nvCxnSpPr>
        <xdr:cNvPr id="360" name="直線コネクタ 359">
          <a:extLst>
            <a:ext uri="{FF2B5EF4-FFF2-40B4-BE49-F238E27FC236}">
              <a16:creationId xmlns:a16="http://schemas.microsoft.com/office/drawing/2014/main" id="{6FC7A2A9-F35C-42DE-8985-DE09B042CB41}"/>
            </a:ext>
          </a:extLst>
        </xdr:cNvPr>
        <xdr:cNvCxnSpPr/>
      </xdr:nvCxnSpPr>
      <xdr:spPr>
        <a:xfrm flipV="1">
          <a:off x="8750300" y="14593063"/>
          <a:ext cx="889000" cy="2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164236</xdr:rowOff>
    </xdr:from>
    <xdr:to>
      <xdr:col>41</xdr:col>
      <xdr:colOff>101600</xdr:colOff>
      <xdr:row>85</xdr:row>
      <xdr:rowOff>94386</xdr:rowOff>
    </xdr:to>
    <xdr:sp macro="" textlink="">
      <xdr:nvSpPr>
        <xdr:cNvPr id="361" name="楕円 360">
          <a:extLst>
            <a:ext uri="{FF2B5EF4-FFF2-40B4-BE49-F238E27FC236}">
              <a16:creationId xmlns:a16="http://schemas.microsoft.com/office/drawing/2014/main" id="{B390532B-D53F-4001-ACA4-4A3111832245}"/>
            </a:ext>
          </a:extLst>
        </xdr:cNvPr>
        <xdr:cNvSpPr/>
      </xdr:nvSpPr>
      <xdr:spPr>
        <a:xfrm>
          <a:off x="7810500" y="14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40842</xdr:rowOff>
    </xdr:from>
    <xdr:to>
      <xdr:col>45</xdr:col>
      <xdr:colOff>177800</xdr:colOff>
      <xdr:row>85</xdr:row>
      <xdr:rowOff>43586</xdr:rowOff>
    </xdr:to>
    <xdr:cxnSp macro="">
      <xdr:nvCxnSpPr>
        <xdr:cNvPr id="362" name="直線コネクタ 361">
          <a:extLst>
            <a:ext uri="{FF2B5EF4-FFF2-40B4-BE49-F238E27FC236}">
              <a16:creationId xmlns:a16="http://schemas.microsoft.com/office/drawing/2014/main" id="{279905A0-F8BB-442B-92AE-3E1CF417FF71}"/>
            </a:ext>
          </a:extLst>
        </xdr:cNvPr>
        <xdr:cNvCxnSpPr/>
      </xdr:nvCxnSpPr>
      <xdr:spPr>
        <a:xfrm flipV="1">
          <a:off x="7861300" y="1461409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78282</xdr:rowOff>
    </xdr:from>
    <xdr:to>
      <xdr:col>36</xdr:col>
      <xdr:colOff>165100</xdr:colOff>
      <xdr:row>85</xdr:row>
      <xdr:rowOff>8432</xdr:rowOff>
    </xdr:to>
    <xdr:sp macro="" textlink="">
      <xdr:nvSpPr>
        <xdr:cNvPr id="363" name="楕円 362">
          <a:extLst>
            <a:ext uri="{FF2B5EF4-FFF2-40B4-BE49-F238E27FC236}">
              <a16:creationId xmlns:a16="http://schemas.microsoft.com/office/drawing/2014/main" id="{AB22A48C-1ADE-4E1B-B2D5-08C9DF89AFF8}"/>
            </a:ext>
          </a:extLst>
        </xdr:cNvPr>
        <xdr:cNvSpPr/>
      </xdr:nvSpPr>
      <xdr:spPr>
        <a:xfrm>
          <a:off x="6921500" y="144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129082</xdr:rowOff>
    </xdr:from>
    <xdr:to>
      <xdr:col>41</xdr:col>
      <xdr:colOff>50800</xdr:colOff>
      <xdr:row>85</xdr:row>
      <xdr:rowOff>43586</xdr:rowOff>
    </xdr:to>
    <xdr:cxnSp macro="">
      <xdr:nvCxnSpPr>
        <xdr:cNvPr id="364" name="直線コネクタ 363">
          <a:extLst>
            <a:ext uri="{FF2B5EF4-FFF2-40B4-BE49-F238E27FC236}">
              <a16:creationId xmlns:a16="http://schemas.microsoft.com/office/drawing/2014/main" id="{BCE765F1-CC49-4780-890C-CC08BE814D3C}"/>
            </a:ext>
          </a:extLst>
        </xdr:cNvPr>
        <xdr:cNvCxnSpPr/>
      </xdr:nvCxnSpPr>
      <xdr:spPr>
        <a:xfrm>
          <a:off x="6972300" y="1453088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65" name="n_1aveValue【福祉施設】&#10;一人当たり面積">
          <a:extLst>
            <a:ext uri="{FF2B5EF4-FFF2-40B4-BE49-F238E27FC236}">
              <a16:creationId xmlns:a16="http://schemas.microsoft.com/office/drawing/2014/main" id="{3848EDE9-2B22-4A54-A099-55AEA2351174}"/>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66" name="n_2aveValue【福祉施設】&#10;一人当たり面積">
          <a:extLst>
            <a:ext uri="{FF2B5EF4-FFF2-40B4-BE49-F238E27FC236}">
              <a16:creationId xmlns:a16="http://schemas.microsoft.com/office/drawing/2014/main" id="{7863C66E-6C82-40D0-9E08-8E1B72FF06C7}"/>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67" name="n_3aveValue【福祉施設】&#10;一人当たり面積">
          <a:extLst>
            <a:ext uri="{FF2B5EF4-FFF2-40B4-BE49-F238E27FC236}">
              <a16:creationId xmlns:a16="http://schemas.microsoft.com/office/drawing/2014/main" id="{332387EC-87F7-4425-9CE2-077533F98E3D}"/>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68" name="n_4aveValue【福祉施設】&#10;一人当たり面積">
          <a:extLst>
            <a:ext uri="{FF2B5EF4-FFF2-40B4-BE49-F238E27FC236}">
              <a16:creationId xmlns:a16="http://schemas.microsoft.com/office/drawing/2014/main" id="{52157754-3E6B-4A5D-9381-94A1DD01DD3A}"/>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87140</xdr:rowOff>
    </xdr:from>
    <xdr:ext cx="469744" cy="259045"/>
    <xdr:sp macro="" textlink="">
      <xdr:nvSpPr>
        <xdr:cNvPr id="369" name="n_1mainValue【福祉施設】&#10;一人当たり面積">
          <a:extLst>
            <a:ext uri="{FF2B5EF4-FFF2-40B4-BE49-F238E27FC236}">
              <a16:creationId xmlns:a16="http://schemas.microsoft.com/office/drawing/2014/main" id="{FFBB6087-013D-4B38-91A3-3BD4C5BD8F86}"/>
            </a:ext>
          </a:extLst>
        </xdr:cNvPr>
        <xdr:cNvSpPr txBox="1"/>
      </xdr:nvSpPr>
      <xdr:spPr>
        <a:xfrm>
          <a:off x="93917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108169</xdr:rowOff>
    </xdr:from>
    <xdr:ext cx="469744" cy="259045"/>
    <xdr:sp macro="" textlink="">
      <xdr:nvSpPr>
        <xdr:cNvPr id="370" name="n_2mainValue【福祉施設】&#10;一人当たり面積">
          <a:extLst>
            <a:ext uri="{FF2B5EF4-FFF2-40B4-BE49-F238E27FC236}">
              <a16:creationId xmlns:a16="http://schemas.microsoft.com/office/drawing/2014/main" id="{B5FB9FCA-3056-45A5-8340-7BC33EDC5B69}"/>
            </a:ext>
          </a:extLst>
        </xdr:cNvPr>
        <xdr:cNvSpPr txBox="1"/>
      </xdr:nvSpPr>
      <xdr:spPr>
        <a:xfrm>
          <a:off x="8515427" y="143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1" name="n_3mainValue【福祉施設】&#10;一人当たり面積">
          <a:extLst>
            <a:ext uri="{FF2B5EF4-FFF2-40B4-BE49-F238E27FC236}">
              <a16:creationId xmlns:a16="http://schemas.microsoft.com/office/drawing/2014/main" id="{5B8BF9F4-1B26-40B5-9DB9-539C855A2E56}"/>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24959</xdr:rowOff>
    </xdr:from>
    <xdr:ext cx="469744" cy="259045"/>
    <xdr:sp macro="" textlink="">
      <xdr:nvSpPr>
        <xdr:cNvPr id="372" name="n_4mainValue【福祉施設】&#10;一人当たり面積">
          <a:extLst>
            <a:ext uri="{FF2B5EF4-FFF2-40B4-BE49-F238E27FC236}">
              <a16:creationId xmlns:a16="http://schemas.microsoft.com/office/drawing/2014/main" id="{D5185824-AE8B-4DF4-B760-0E857076F41F}"/>
            </a:ext>
          </a:extLst>
        </xdr:cNvPr>
        <xdr:cNvSpPr txBox="1"/>
      </xdr:nvSpPr>
      <xdr:spPr>
        <a:xfrm>
          <a:off x="6737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29DB6310-D325-4FFD-9926-DFE9FB7E6F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BDFAF113-A96D-4CAF-B783-AB0277EBA1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F12BD2B-FC89-4A19-9C16-BE7C66A73C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17E60587-276E-4F8C-9E2F-E9BEBCA39A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9C034950-0BA7-4E53-B169-A3E28964D6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AF13BED-0618-4186-BD87-7AAE028FB5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66DF6763-889A-45C7-BF0B-6477D9CE68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ACB105B-5F50-4471-AF70-F7BC64CC1CE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5FB6777A-54FB-41CB-BD67-43C66B9ADE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F2087E86-9F39-4CE2-8CC4-DC946E6121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7955C624-F40C-48EB-B033-B2D2B03976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55C2175A-8D81-49C6-AC27-73F4C6C83A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1DA88802-6CB7-4C18-AFC9-888A876115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3A3B684C-0236-4BC1-B91C-00C724150B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42921195-356B-423D-B4E5-5648AA0A58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6E4F5FE5-5A2C-4CE3-9706-7B1BA28579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DB4837D8-E4E9-4D64-868E-FDD9412024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959AD413-E85A-4530-9577-9269F413ED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B0B4A996-0FDF-4B35-A981-D8A033F940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8EB4F41-DE01-4A4D-901A-EEA7A7B287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65100BAA-5DE6-4FD8-B6DC-B3D9C117FB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D8042E02-5EBE-46CE-AC13-E19277F58D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F148E3AC-EF95-4591-BBFB-25908CC71A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45F7DAB6-DED3-4702-9BA0-E40A9B0A4B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E696BDBE-9235-44F2-AE3B-B43CD2FCB8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FD8FD7AC-5C10-45B3-923C-C3437DCA54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B6942385-6C0B-49D0-AF88-375D6E25B8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B8ADA883-34C4-4525-B953-A8133D6319D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A6057374-4FCC-4E6C-BBCF-0B1B132AFF3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E0A6112D-FA75-4B67-A8F6-1CEF8684F8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92034C19-D15C-44DB-B627-EE40A6C996D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7E23C912-5B3F-4C0A-AAAB-7E2444703E7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86CB30D-5A84-407F-B13A-DD98AC27EF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54A96EAC-49A7-4DAB-81FE-3122DBA5FEE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42BEA499-08C4-47CE-BF28-D70699062E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9FB81948-ED25-4912-9904-1E71CA0BEF5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A07EC87D-B10D-425C-AC5F-AFF291F8E41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9691D25D-04F7-4742-A9E7-1649A0AD1A8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F54EF3A0-7255-41B2-8274-00B0242BA77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6774EA7B-3574-4FA2-8AAD-91FC9FE65E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8F7EF8DC-E59B-4DA7-89C8-1A16B9A749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14" name="直線コネクタ 413">
          <a:extLst>
            <a:ext uri="{FF2B5EF4-FFF2-40B4-BE49-F238E27FC236}">
              <a16:creationId xmlns:a16="http://schemas.microsoft.com/office/drawing/2014/main" id="{B8C508F6-628A-4697-8AAE-3E524FDFE77D}"/>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613707FE-73E3-4191-AB94-08BF27636CAF}"/>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16" name="直線コネクタ 415">
          <a:extLst>
            <a:ext uri="{FF2B5EF4-FFF2-40B4-BE49-F238E27FC236}">
              <a16:creationId xmlns:a16="http://schemas.microsoft.com/office/drawing/2014/main" id="{E1DD1CE2-6AC2-4C5C-929B-4D82BF452A68}"/>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17" name="【一般廃棄物処理施設】&#10;有形固定資産減価償却率最大値テキスト">
          <a:extLst>
            <a:ext uri="{FF2B5EF4-FFF2-40B4-BE49-F238E27FC236}">
              <a16:creationId xmlns:a16="http://schemas.microsoft.com/office/drawing/2014/main" id="{CA98F79C-DAB1-4160-8085-63D69A50A29C}"/>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18" name="直線コネクタ 417">
          <a:extLst>
            <a:ext uri="{FF2B5EF4-FFF2-40B4-BE49-F238E27FC236}">
              <a16:creationId xmlns:a16="http://schemas.microsoft.com/office/drawing/2014/main" id="{F22F560F-D4B4-44BD-B885-7D19C16F601F}"/>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225FFB54-3AE3-4C7F-A322-715A7B54D818}"/>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0" name="フローチャート: 判断 419">
          <a:extLst>
            <a:ext uri="{FF2B5EF4-FFF2-40B4-BE49-F238E27FC236}">
              <a16:creationId xmlns:a16="http://schemas.microsoft.com/office/drawing/2014/main" id="{9D0F8DE4-B2A6-4A1B-9A4A-00C038D16644}"/>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1" name="フローチャート: 判断 420">
          <a:extLst>
            <a:ext uri="{FF2B5EF4-FFF2-40B4-BE49-F238E27FC236}">
              <a16:creationId xmlns:a16="http://schemas.microsoft.com/office/drawing/2014/main" id="{62E5DEAC-BAB5-488D-8AEF-7C447902EAB9}"/>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22" name="フローチャート: 判断 421">
          <a:extLst>
            <a:ext uri="{FF2B5EF4-FFF2-40B4-BE49-F238E27FC236}">
              <a16:creationId xmlns:a16="http://schemas.microsoft.com/office/drawing/2014/main" id="{E9C90395-1C2A-4BC2-A210-D599E4813CB9}"/>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23" name="フローチャート: 判断 422">
          <a:extLst>
            <a:ext uri="{FF2B5EF4-FFF2-40B4-BE49-F238E27FC236}">
              <a16:creationId xmlns:a16="http://schemas.microsoft.com/office/drawing/2014/main" id="{BFA93E9D-CCB8-42CA-97EC-E7A8F04E0089}"/>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4" name="フローチャート: 判断 423">
          <a:extLst>
            <a:ext uri="{FF2B5EF4-FFF2-40B4-BE49-F238E27FC236}">
              <a16:creationId xmlns:a16="http://schemas.microsoft.com/office/drawing/2014/main" id="{7B31A470-56ED-4107-B354-9F923182AC9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934A96D-6068-4B20-A766-143F99184F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DA4B5E8-2D7F-4FCD-A392-808356B555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ADCDD08-0B0A-4764-9255-88FF41025E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613FA0F-BB13-4F6B-BA5F-40332CDB32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7C95F86-E86E-4276-BB27-1A175EC60D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133169</xdr:rowOff>
    </xdr:from>
    <xdr:to>
      <xdr:col>85</xdr:col>
      <xdr:colOff>177800</xdr:colOff>
      <xdr:row>40</xdr:row>
      <xdr:rowOff>63319</xdr:rowOff>
    </xdr:to>
    <xdr:sp macro="" textlink="">
      <xdr:nvSpPr>
        <xdr:cNvPr id="430" name="楕円 429">
          <a:extLst>
            <a:ext uri="{FF2B5EF4-FFF2-40B4-BE49-F238E27FC236}">
              <a16:creationId xmlns:a16="http://schemas.microsoft.com/office/drawing/2014/main" id="{C11E7762-3B49-4FA0-8C0E-DC6C9327B004}"/>
            </a:ext>
          </a:extLst>
        </xdr:cNvPr>
        <xdr:cNvSpPr/>
      </xdr:nvSpPr>
      <xdr:spPr>
        <a:xfrm>
          <a:off x="162687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111596</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E0B5904B-9725-45D6-A996-E39A07B4A54E}"/>
            </a:ext>
          </a:extLst>
        </xdr:cNvPr>
        <xdr:cNvSpPr txBox="1"/>
      </xdr:nvSpPr>
      <xdr:spPr>
        <a:xfrm>
          <a:off x="16357600"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432" name="楕円 431">
          <a:extLst>
            <a:ext uri="{FF2B5EF4-FFF2-40B4-BE49-F238E27FC236}">
              <a16:creationId xmlns:a16="http://schemas.microsoft.com/office/drawing/2014/main" id="{4CFDFA37-75E9-4AB5-BD3B-2D95E60B1B4A}"/>
            </a:ext>
          </a:extLst>
        </xdr:cNvPr>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12519</xdr:rowOff>
    </xdr:to>
    <xdr:cxnSp macro="">
      <xdr:nvCxnSpPr>
        <xdr:cNvPr id="433" name="直線コネクタ 432">
          <a:extLst>
            <a:ext uri="{FF2B5EF4-FFF2-40B4-BE49-F238E27FC236}">
              <a16:creationId xmlns:a16="http://schemas.microsoft.com/office/drawing/2014/main" id="{AD4AF665-F70D-4B55-8176-C989BD8035B1}"/>
            </a:ext>
          </a:extLst>
        </xdr:cNvPr>
        <xdr:cNvCxnSpPr/>
      </xdr:nvCxnSpPr>
      <xdr:spPr>
        <a:xfrm>
          <a:off x="15481300" y="68590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95613</xdr:rowOff>
    </xdr:from>
    <xdr:to>
      <xdr:col>76</xdr:col>
      <xdr:colOff>165100</xdr:colOff>
      <xdr:row>40</xdr:row>
      <xdr:rowOff>25763</xdr:rowOff>
    </xdr:to>
    <xdr:sp macro="" textlink="">
      <xdr:nvSpPr>
        <xdr:cNvPr id="434" name="楕円 433">
          <a:extLst>
            <a:ext uri="{FF2B5EF4-FFF2-40B4-BE49-F238E27FC236}">
              <a16:creationId xmlns:a16="http://schemas.microsoft.com/office/drawing/2014/main" id="{E80FA97C-25BF-49CF-A6E3-794C9F7EB8F3}"/>
            </a:ext>
          </a:extLst>
        </xdr:cNvPr>
        <xdr:cNvSpPr/>
      </xdr:nvSpPr>
      <xdr:spPr>
        <a:xfrm>
          <a:off x="14541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146413</xdr:rowOff>
    </xdr:from>
    <xdr:to>
      <xdr:col>81</xdr:col>
      <xdr:colOff>50800</xdr:colOff>
      <xdr:row>40</xdr:row>
      <xdr:rowOff>1088</xdr:rowOff>
    </xdr:to>
    <xdr:cxnSp macro="">
      <xdr:nvCxnSpPr>
        <xdr:cNvPr id="435" name="直線コネクタ 434">
          <a:extLst>
            <a:ext uri="{FF2B5EF4-FFF2-40B4-BE49-F238E27FC236}">
              <a16:creationId xmlns:a16="http://schemas.microsoft.com/office/drawing/2014/main" id="{61195427-5EEF-41F7-AF11-BE8898DB5FAD}"/>
            </a:ext>
          </a:extLst>
        </xdr:cNvPr>
        <xdr:cNvCxnSpPr/>
      </xdr:nvCxnSpPr>
      <xdr:spPr>
        <a:xfrm>
          <a:off x="14592300" y="6832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51526</xdr:rowOff>
    </xdr:from>
    <xdr:to>
      <xdr:col>72</xdr:col>
      <xdr:colOff>38100</xdr:colOff>
      <xdr:row>39</xdr:row>
      <xdr:rowOff>153126</xdr:rowOff>
    </xdr:to>
    <xdr:sp macro="" textlink="">
      <xdr:nvSpPr>
        <xdr:cNvPr id="436" name="楕円 435">
          <a:extLst>
            <a:ext uri="{FF2B5EF4-FFF2-40B4-BE49-F238E27FC236}">
              <a16:creationId xmlns:a16="http://schemas.microsoft.com/office/drawing/2014/main" id="{24540B0A-5429-4C59-B51A-FEB701A189DC}"/>
            </a:ext>
          </a:extLst>
        </xdr:cNvPr>
        <xdr:cNvSpPr/>
      </xdr:nvSpPr>
      <xdr:spPr>
        <a:xfrm>
          <a:off x="1365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102326</xdr:rowOff>
    </xdr:from>
    <xdr:to>
      <xdr:col>76</xdr:col>
      <xdr:colOff>114300</xdr:colOff>
      <xdr:row>39</xdr:row>
      <xdr:rowOff>146413</xdr:rowOff>
    </xdr:to>
    <xdr:cxnSp macro="">
      <xdr:nvCxnSpPr>
        <xdr:cNvPr id="437" name="直線コネクタ 436">
          <a:extLst>
            <a:ext uri="{FF2B5EF4-FFF2-40B4-BE49-F238E27FC236}">
              <a16:creationId xmlns:a16="http://schemas.microsoft.com/office/drawing/2014/main" id="{ED35B582-E132-4471-B37A-277DA6DA79A9}"/>
            </a:ext>
          </a:extLst>
        </xdr:cNvPr>
        <xdr:cNvCxnSpPr/>
      </xdr:nvCxnSpPr>
      <xdr:spPr>
        <a:xfrm>
          <a:off x="13703300" y="67888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438" name="楕円 437">
          <a:extLst>
            <a:ext uri="{FF2B5EF4-FFF2-40B4-BE49-F238E27FC236}">
              <a16:creationId xmlns:a16="http://schemas.microsoft.com/office/drawing/2014/main" id="{E1C2F8DA-393E-493A-8F04-AC8E8DC6FB38}"/>
            </a:ext>
          </a:extLst>
        </xdr:cNvPr>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102326</xdr:rowOff>
    </xdr:to>
    <xdr:cxnSp macro="">
      <xdr:nvCxnSpPr>
        <xdr:cNvPr id="439" name="直線コネクタ 438">
          <a:extLst>
            <a:ext uri="{FF2B5EF4-FFF2-40B4-BE49-F238E27FC236}">
              <a16:creationId xmlns:a16="http://schemas.microsoft.com/office/drawing/2014/main" id="{682D1356-FD35-490A-968F-342044A48BA0}"/>
            </a:ext>
          </a:extLst>
        </xdr:cNvPr>
        <xdr:cNvCxnSpPr/>
      </xdr:nvCxnSpPr>
      <xdr:spPr>
        <a:xfrm>
          <a:off x="12814300" y="672846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89F4A14-08C9-4080-B46B-D2268670FF8A}"/>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4C18EDCB-10AE-47CC-8638-C1E7480B8723}"/>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7B135321-FF73-4283-B512-6EED29880907}"/>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BDE58B09-F90D-4FA0-B5E8-D51676F1F048}"/>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72B6ECB7-873A-4319-97B9-0C4F2442395C}"/>
            </a:ext>
          </a:extLst>
        </xdr:cNvPr>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16890</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489FFBFB-00C0-4CF7-AD81-CB8060213BE0}"/>
            </a:ext>
          </a:extLst>
        </xdr:cNvPr>
        <xdr:cNvSpPr txBox="1"/>
      </xdr:nvSpPr>
      <xdr:spPr>
        <a:xfrm>
          <a:off x="14389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144253</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F54DA5A-97F8-4689-BD71-9B788BE32E39}"/>
            </a:ext>
          </a:extLst>
        </xdr:cNvPr>
        <xdr:cNvSpPr txBox="1"/>
      </xdr:nvSpPr>
      <xdr:spPr>
        <a:xfrm>
          <a:off x="13500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5939C33F-6971-4EA3-9115-6CCEC83B5968}"/>
            </a:ext>
          </a:extLst>
        </xdr:cNvPr>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54732339-38E7-48F9-82EF-985ECDDE65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1A9FFD1D-4EFF-4B94-9C6C-1A880B0A0A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D41E3EAF-0E4E-4BD3-98C7-E7148DD2EF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858EC71-72A5-4676-96FB-81B7FF1982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4AF2291F-7DB3-4835-B17E-95A511D517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B0773303-782D-4E56-BF78-4D9F47889F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EFD673F2-BE67-4474-ADA3-D942C0E0FA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3C25C6A8-4136-49DE-B270-2B6FA900C9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9A36CAD-42FD-41D5-87EF-08CD74AD24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D45AF345-6BDB-48F4-93E0-9C11987BB8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441A71E8-24CD-4183-873B-ED3A0731C8A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9" name="テキスト ボックス 458">
          <a:extLst>
            <a:ext uri="{FF2B5EF4-FFF2-40B4-BE49-F238E27FC236}">
              <a16:creationId xmlns:a16="http://schemas.microsoft.com/office/drawing/2014/main" id="{E08B9DE5-FA96-4CF5-952B-E86C420FDDE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3B8F76C6-DB0E-4E34-A21F-8832361487D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1" name="テキスト ボックス 460">
          <a:extLst>
            <a:ext uri="{FF2B5EF4-FFF2-40B4-BE49-F238E27FC236}">
              <a16:creationId xmlns:a16="http://schemas.microsoft.com/office/drawing/2014/main" id="{1E4BA20E-2155-4A3C-B3B3-1339E470744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63EA2A18-3145-4E91-A338-770C24BA63A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3" name="テキスト ボックス 462">
          <a:extLst>
            <a:ext uri="{FF2B5EF4-FFF2-40B4-BE49-F238E27FC236}">
              <a16:creationId xmlns:a16="http://schemas.microsoft.com/office/drawing/2014/main" id="{A156D889-69D1-4ACF-8E4A-ABD42D278F6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523167D7-2968-49E5-B90F-A76C47094EE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5" name="テキスト ボックス 464">
          <a:extLst>
            <a:ext uri="{FF2B5EF4-FFF2-40B4-BE49-F238E27FC236}">
              <a16:creationId xmlns:a16="http://schemas.microsoft.com/office/drawing/2014/main" id="{C165C22C-18C0-48BD-8EC9-D9608F1EB1B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7433022A-FBB3-4938-B568-809835629BD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7" name="テキスト ボックス 466">
          <a:extLst>
            <a:ext uri="{FF2B5EF4-FFF2-40B4-BE49-F238E27FC236}">
              <a16:creationId xmlns:a16="http://schemas.microsoft.com/office/drawing/2014/main" id="{D03D4A4A-F04F-4211-AA41-1F4D06F5958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D8C1DCC6-6129-49C4-BF7B-128FA7BFA44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9" name="テキスト ボックス 468">
          <a:extLst>
            <a:ext uri="{FF2B5EF4-FFF2-40B4-BE49-F238E27FC236}">
              <a16:creationId xmlns:a16="http://schemas.microsoft.com/office/drawing/2014/main" id="{4A78ABF8-72D2-4476-AE34-2DD1AA5D05A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15A7A84B-3C52-4D80-B447-F5AF9C1F3C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99E3658C-A40B-4DBC-B5A0-69739D09C54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DF901908-3282-49B1-9712-2B72B6C47E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73" name="直線コネクタ 472">
          <a:extLst>
            <a:ext uri="{FF2B5EF4-FFF2-40B4-BE49-F238E27FC236}">
              <a16:creationId xmlns:a16="http://schemas.microsoft.com/office/drawing/2014/main" id="{5CFF98AE-F662-4BD8-8648-22454FB3E583}"/>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14BFEFBF-4643-4636-AF20-AAE859F4211B}"/>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75" name="直線コネクタ 474">
          <a:extLst>
            <a:ext uri="{FF2B5EF4-FFF2-40B4-BE49-F238E27FC236}">
              <a16:creationId xmlns:a16="http://schemas.microsoft.com/office/drawing/2014/main" id="{D6B787EB-C8B0-48A0-8F28-29F08F91CC5F}"/>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4A4E7206-9A23-462D-BDC2-070A17E05CC3}"/>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77" name="直線コネクタ 476">
          <a:extLst>
            <a:ext uri="{FF2B5EF4-FFF2-40B4-BE49-F238E27FC236}">
              <a16:creationId xmlns:a16="http://schemas.microsoft.com/office/drawing/2014/main" id="{B96363DF-482C-41A6-80B5-636CAFD23056}"/>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102BD0E5-B317-4E60-AAB6-488EB66B8116}"/>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79" name="フローチャート: 判断 478">
          <a:extLst>
            <a:ext uri="{FF2B5EF4-FFF2-40B4-BE49-F238E27FC236}">
              <a16:creationId xmlns:a16="http://schemas.microsoft.com/office/drawing/2014/main" id="{6B825E01-7A5A-4814-AEA4-3D938E389F08}"/>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80" name="フローチャート: 判断 479">
          <a:extLst>
            <a:ext uri="{FF2B5EF4-FFF2-40B4-BE49-F238E27FC236}">
              <a16:creationId xmlns:a16="http://schemas.microsoft.com/office/drawing/2014/main" id="{8BD4A0AC-21B1-4EE0-8B71-32FD325E1A47}"/>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81" name="フローチャート: 判断 480">
          <a:extLst>
            <a:ext uri="{FF2B5EF4-FFF2-40B4-BE49-F238E27FC236}">
              <a16:creationId xmlns:a16="http://schemas.microsoft.com/office/drawing/2014/main" id="{00F1E91B-83F7-46F0-B4E8-DFC19C1FA97C}"/>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82" name="フローチャート: 判断 481">
          <a:extLst>
            <a:ext uri="{FF2B5EF4-FFF2-40B4-BE49-F238E27FC236}">
              <a16:creationId xmlns:a16="http://schemas.microsoft.com/office/drawing/2014/main" id="{5E5392E1-41DD-42DA-8547-A1608CAB3884}"/>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83" name="フローチャート: 判断 482">
          <a:extLst>
            <a:ext uri="{FF2B5EF4-FFF2-40B4-BE49-F238E27FC236}">
              <a16:creationId xmlns:a16="http://schemas.microsoft.com/office/drawing/2014/main" id="{87B0AF74-3E77-4416-87AE-07896EE5F1C1}"/>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D5FFF32-D173-4F21-BC20-4A7F9E194A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42BB6AE-F46A-4933-A33D-6539418ABF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79B4484-5C17-49A1-B1A9-9E5D635BD5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8F979BD-5A34-41BC-9090-D0CCF92508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2E47D29-E0C1-490D-8E5D-734EF40446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58550</xdr:rowOff>
    </xdr:from>
    <xdr:to>
      <xdr:col>116</xdr:col>
      <xdr:colOff>114300</xdr:colOff>
      <xdr:row>37</xdr:row>
      <xdr:rowOff>160150</xdr:rowOff>
    </xdr:to>
    <xdr:sp macro="" textlink="">
      <xdr:nvSpPr>
        <xdr:cNvPr id="489" name="楕円 488">
          <a:extLst>
            <a:ext uri="{FF2B5EF4-FFF2-40B4-BE49-F238E27FC236}">
              <a16:creationId xmlns:a16="http://schemas.microsoft.com/office/drawing/2014/main" id="{7735958C-22DA-4839-A1B3-B93D939FD7E0}"/>
            </a:ext>
          </a:extLst>
        </xdr:cNvPr>
        <xdr:cNvSpPr/>
      </xdr:nvSpPr>
      <xdr:spPr>
        <a:xfrm>
          <a:off x="22110700" y="64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81427</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52D2B8CB-B072-43AA-9D7D-7AA0CF736B07}"/>
            </a:ext>
          </a:extLst>
        </xdr:cNvPr>
        <xdr:cNvSpPr txBox="1"/>
      </xdr:nvSpPr>
      <xdr:spPr>
        <a:xfrm>
          <a:off x="22199600" y="625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85316</xdr:rowOff>
    </xdr:from>
    <xdr:to>
      <xdr:col>112</xdr:col>
      <xdr:colOff>38100</xdr:colOff>
      <xdr:row>38</xdr:row>
      <xdr:rowOff>15466</xdr:rowOff>
    </xdr:to>
    <xdr:sp macro="" textlink="">
      <xdr:nvSpPr>
        <xdr:cNvPr id="491" name="楕円 490">
          <a:extLst>
            <a:ext uri="{FF2B5EF4-FFF2-40B4-BE49-F238E27FC236}">
              <a16:creationId xmlns:a16="http://schemas.microsoft.com/office/drawing/2014/main" id="{9BCA3505-D179-4FDB-8759-10D51075AC0C}"/>
            </a:ext>
          </a:extLst>
        </xdr:cNvPr>
        <xdr:cNvSpPr/>
      </xdr:nvSpPr>
      <xdr:spPr>
        <a:xfrm>
          <a:off x="21272500" y="64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109350</xdr:rowOff>
    </xdr:from>
    <xdr:to>
      <xdr:col>116</xdr:col>
      <xdr:colOff>63500</xdr:colOff>
      <xdr:row>37</xdr:row>
      <xdr:rowOff>136116</xdr:rowOff>
    </xdr:to>
    <xdr:cxnSp macro="">
      <xdr:nvCxnSpPr>
        <xdr:cNvPr id="492" name="直線コネクタ 491">
          <a:extLst>
            <a:ext uri="{FF2B5EF4-FFF2-40B4-BE49-F238E27FC236}">
              <a16:creationId xmlns:a16="http://schemas.microsoft.com/office/drawing/2014/main" id="{2A725F10-1D91-40B1-9636-A42CB42661F1}"/>
            </a:ext>
          </a:extLst>
        </xdr:cNvPr>
        <xdr:cNvCxnSpPr/>
      </xdr:nvCxnSpPr>
      <xdr:spPr>
        <a:xfrm flipV="1">
          <a:off x="21323300" y="6453000"/>
          <a:ext cx="8382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93265</xdr:rowOff>
    </xdr:from>
    <xdr:to>
      <xdr:col>107</xdr:col>
      <xdr:colOff>101600</xdr:colOff>
      <xdr:row>38</xdr:row>
      <xdr:rowOff>23415</xdr:rowOff>
    </xdr:to>
    <xdr:sp macro="" textlink="">
      <xdr:nvSpPr>
        <xdr:cNvPr id="493" name="楕円 492">
          <a:extLst>
            <a:ext uri="{FF2B5EF4-FFF2-40B4-BE49-F238E27FC236}">
              <a16:creationId xmlns:a16="http://schemas.microsoft.com/office/drawing/2014/main" id="{F0481BEA-CB0A-4EEE-8C10-91529FAF9E97}"/>
            </a:ext>
          </a:extLst>
        </xdr:cNvPr>
        <xdr:cNvSpPr/>
      </xdr:nvSpPr>
      <xdr:spPr>
        <a:xfrm>
          <a:off x="20383500" y="64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136116</xdr:rowOff>
    </xdr:from>
    <xdr:to>
      <xdr:col>111</xdr:col>
      <xdr:colOff>177800</xdr:colOff>
      <xdr:row>37</xdr:row>
      <xdr:rowOff>144065</xdr:rowOff>
    </xdr:to>
    <xdr:cxnSp macro="">
      <xdr:nvCxnSpPr>
        <xdr:cNvPr id="494" name="直線コネクタ 493">
          <a:extLst>
            <a:ext uri="{FF2B5EF4-FFF2-40B4-BE49-F238E27FC236}">
              <a16:creationId xmlns:a16="http://schemas.microsoft.com/office/drawing/2014/main" id="{C32FB4A3-2C79-4D26-9CD6-4142692BE9B3}"/>
            </a:ext>
          </a:extLst>
        </xdr:cNvPr>
        <xdr:cNvCxnSpPr/>
      </xdr:nvCxnSpPr>
      <xdr:spPr>
        <a:xfrm flipV="1">
          <a:off x="20434300" y="6479766"/>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112294</xdr:rowOff>
    </xdr:from>
    <xdr:to>
      <xdr:col>102</xdr:col>
      <xdr:colOff>165100</xdr:colOff>
      <xdr:row>38</xdr:row>
      <xdr:rowOff>42444</xdr:rowOff>
    </xdr:to>
    <xdr:sp macro="" textlink="">
      <xdr:nvSpPr>
        <xdr:cNvPr id="495" name="楕円 494">
          <a:extLst>
            <a:ext uri="{FF2B5EF4-FFF2-40B4-BE49-F238E27FC236}">
              <a16:creationId xmlns:a16="http://schemas.microsoft.com/office/drawing/2014/main" id="{A7FE1008-CFA9-4497-B07E-F45F2F35914C}"/>
            </a:ext>
          </a:extLst>
        </xdr:cNvPr>
        <xdr:cNvSpPr/>
      </xdr:nvSpPr>
      <xdr:spPr>
        <a:xfrm>
          <a:off x="19494500" y="64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144065</xdr:rowOff>
    </xdr:from>
    <xdr:to>
      <xdr:col>107</xdr:col>
      <xdr:colOff>50800</xdr:colOff>
      <xdr:row>37</xdr:row>
      <xdr:rowOff>163094</xdr:rowOff>
    </xdr:to>
    <xdr:cxnSp macro="">
      <xdr:nvCxnSpPr>
        <xdr:cNvPr id="496" name="直線コネクタ 495">
          <a:extLst>
            <a:ext uri="{FF2B5EF4-FFF2-40B4-BE49-F238E27FC236}">
              <a16:creationId xmlns:a16="http://schemas.microsoft.com/office/drawing/2014/main" id="{03FF1379-E959-4722-A2F3-4B6DDB813A07}"/>
            </a:ext>
          </a:extLst>
        </xdr:cNvPr>
        <xdr:cNvCxnSpPr/>
      </xdr:nvCxnSpPr>
      <xdr:spPr>
        <a:xfrm flipV="1">
          <a:off x="19545300" y="6487715"/>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168520</xdr:rowOff>
    </xdr:from>
    <xdr:to>
      <xdr:col>98</xdr:col>
      <xdr:colOff>38100</xdr:colOff>
      <xdr:row>38</xdr:row>
      <xdr:rowOff>98670</xdr:rowOff>
    </xdr:to>
    <xdr:sp macro="" textlink="">
      <xdr:nvSpPr>
        <xdr:cNvPr id="497" name="楕円 496">
          <a:extLst>
            <a:ext uri="{FF2B5EF4-FFF2-40B4-BE49-F238E27FC236}">
              <a16:creationId xmlns:a16="http://schemas.microsoft.com/office/drawing/2014/main" id="{6DA61C43-B555-4947-8C96-F33C95AC4552}"/>
            </a:ext>
          </a:extLst>
        </xdr:cNvPr>
        <xdr:cNvSpPr/>
      </xdr:nvSpPr>
      <xdr:spPr>
        <a:xfrm>
          <a:off x="18605500" y="65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163094</xdr:rowOff>
    </xdr:from>
    <xdr:to>
      <xdr:col>102</xdr:col>
      <xdr:colOff>114300</xdr:colOff>
      <xdr:row>38</xdr:row>
      <xdr:rowOff>47870</xdr:rowOff>
    </xdr:to>
    <xdr:cxnSp macro="">
      <xdr:nvCxnSpPr>
        <xdr:cNvPr id="498" name="直線コネクタ 497">
          <a:extLst>
            <a:ext uri="{FF2B5EF4-FFF2-40B4-BE49-F238E27FC236}">
              <a16:creationId xmlns:a16="http://schemas.microsoft.com/office/drawing/2014/main" id="{DB2C3802-51B4-4725-8624-A32A3127C547}"/>
            </a:ext>
          </a:extLst>
        </xdr:cNvPr>
        <xdr:cNvCxnSpPr/>
      </xdr:nvCxnSpPr>
      <xdr:spPr>
        <a:xfrm flipV="1">
          <a:off x="18656300" y="6506744"/>
          <a:ext cx="889000" cy="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B934BEC6-994C-4B76-9BBA-5D1A88BE8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4D2E9AEE-EAC9-4047-8077-F8FA588385CE}"/>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540389AB-7F87-4727-9F9E-2618C4E25533}"/>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5BD361A6-7E67-48BA-9EEC-A82D20B14B8D}"/>
            </a:ext>
          </a:extLst>
        </xdr:cNvPr>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31993</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6D9A3748-C034-4E7A-9232-8095260C79C9}"/>
            </a:ext>
          </a:extLst>
        </xdr:cNvPr>
        <xdr:cNvSpPr txBox="1"/>
      </xdr:nvSpPr>
      <xdr:spPr>
        <a:xfrm>
          <a:off x="21011095" y="620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39942</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BC7A18B2-1AE5-4186-867D-3F9D52312A30}"/>
            </a:ext>
          </a:extLst>
        </xdr:cNvPr>
        <xdr:cNvSpPr txBox="1"/>
      </xdr:nvSpPr>
      <xdr:spPr>
        <a:xfrm>
          <a:off x="20134795" y="62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58971</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7F365517-61AD-40BC-8DC4-192B293D5A08}"/>
            </a:ext>
          </a:extLst>
        </xdr:cNvPr>
        <xdr:cNvSpPr txBox="1"/>
      </xdr:nvSpPr>
      <xdr:spPr>
        <a:xfrm>
          <a:off x="19245795" y="623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115197</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A3B0882A-6A3B-4EAC-8698-55F17B502BD2}"/>
            </a:ext>
          </a:extLst>
        </xdr:cNvPr>
        <xdr:cNvSpPr txBox="1"/>
      </xdr:nvSpPr>
      <xdr:spPr>
        <a:xfrm>
          <a:off x="18356795" y="628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21679D3-D0A7-4E79-96E0-1FE0A4DD0D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B77C1A3-5623-40F4-BDF0-8A591F0A51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5C27F74-578E-431C-8F4D-FF882C502E5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69BF23F0-536F-4327-A959-43CA8629E3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0F8A748-EA5D-45BA-A16D-B8440BCACE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4FFE41F-58E9-491D-804E-3CC74378A7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7A7B9F7-6602-433E-AB2E-FE0E91C98A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957E05A5-A6AA-46E8-ACD7-DF0C6517214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1395BA2E-B60E-4C19-A539-DDE4C096E9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12588AFA-7EAA-4275-887A-3098210C8B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658CA71D-4329-4EE7-8FF7-193AF4015D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7EB383C9-BFF8-4DDB-A35C-71793E4536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466C96B0-94DE-4859-B025-8556DFFAA4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60A34B27-D8DB-4C5E-8003-52DAEE5B6E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A466DCDE-02A1-4A6D-AA4A-3FAF60FDEF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E39BC96-2176-4F92-88CC-2EB0107581A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F9F1BB28-74E1-42F8-8B91-D6AA27C683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60CB1A94-7FE3-455E-AFFB-7FC15F563AE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DEDA05BE-8F1B-4747-8339-59CFE607C9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A73B39F0-0C4E-4991-B267-F04E8ED500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C09D9A2-58BC-4CB4-A71F-87AD744C4B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1E877090-1F34-4C01-B000-E22BAC63B4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477ED144-C270-4D72-8B3E-4AE3E0C96C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3D437612-F37E-4E1F-A8E6-F000A60D7B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34B0BB45-6E8D-4B5C-ABAD-F1D0C0E668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D0CDA68B-84D4-4C39-8CAA-28FBBFB947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5507E910-6387-46B3-8917-D83788161A0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808D4C6A-1627-42D6-B1CA-7280444009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AC192C5C-FAE9-4476-8256-60DA9ACC35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2473CD74-D6F8-4452-A414-DA7E930B85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95FFB3A9-1915-4255-B044-6DCDC1AA97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5173ED53-508F-4BBF-B99F-780232D98B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BC609E1-BEBA-4929-82BC-8032A71BA9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3DEEE81D-3517-43E8-B0CA-15DE079B78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D45FD36C-DCF4-4B3B-BA7D-66306D1DB3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1FC919DF-8DFD-4D98-A3C3-DAA701221D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ACB0CD8E-1B4C-42A8-9A78-C37B4DE6FC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F90B0C6B-CE47-415E-A81A-ABC18C50B3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441B5E8C-ED36-41C9-9D75-5C053F5D75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15A8A6B8-6D97-415B-9A68-4EEE66B02D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5647313E-6914-41E9-B54B-A3BD51A7AF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32F7D69A-89EB-442F-A524-A1C8BA04EF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9E9FA5BA-8638-46A9-8F3E-1A870B8437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A71B3CF4-FFB3-467C-B191-8B3C0F37CF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E516BCFB-A6D4-4E32-BFD1-650300178F1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8B71FC2D-3066-43B4-95A9-8A88791215E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F642B0AF-5661-4047-B24B-D1DDE6687F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18DAAEE6-3B66-40FD-AA39-139146252C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04A4EC1D-5852-4076-83AB-F3AE956CDA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20A03A13-860E-48BF-BD38-9D16C10B5BD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028CD99B-FA82-4491-B759-7454F52C9E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29FD9EC5-9F72-48E4-80F7-E9B98C9358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AD07221F-E80C-4FED-8522-B883D85163F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AC4CF34F-E7F8-468A-BF4C-DB46E5E6D7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D7C5AF3E-4F29-4612-BD1F-B4FEC81A07B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1DD0AE87-9201-46D9-87FC-D842B1CA77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5D76C1A4-F235-41E8-AD9E-3B2E00C9D5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4" name="直線コネクタ 563">
          <a:extLst>
            <a:ext uri="{FF2B5EF4-FFF2-40B4-BE49-F238E27FC236}">
              <a16:creationId xmlns:a16="http://schemas.microsoft.com/office/drawing/2014/main" id="{4AC69FCC-0567-44D2-A3AB-EE0F43BCEE8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庁舎】&#10;有形固定資産減価償却率最小値テキスト">
          <a:extLst>
            <a:ext uri="{FF2B5EF4-FFF2-40B4-BE49-F238E27FC236}">
              <a16:creationId xmlns:a16="http://schemas.microsoft.com/office/drawing/2014/main" id="{E6C13816-F35E-4074-94D2-6DCC9EF2162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a:extLst>
            <a:ext uri="{FF2B5EF4-FFF2-40B4-BE49-F238E27FC236}">
              <a16:creationId xmlns:a16="http://schemas.microsoft.com/office/drawing/2014/main" id="{8D9F4C88-E07F-4D59-8509-3D4EB4FA17B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7" name="【庁舎】&#10;有形固定資産減価償却率最大値テキスト">
          <a:extLst>
            <a:ext uri="{FF2B5EF4-FFF2-40B4-BE49-F238E27FC236}">
              <a16:creationId xmlns:a16="http://schemas.microsoft.com/office/drawing/2014/main" id="{D5972650-7088-4C33-8B88-37767E8BBBE9}"/>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8" name="直線コネクタ 567">
          <a:extLst>
            <a:ext uri="{FF2B5EF4-FFF2-40B4-BE49-F238E27FC236}">
              <a16:creationId xmlns:a16="http://schemas.microsoft.com/office/drawing/2014/main" id="{7596F9A7-3E4A-4089-8BCF-A27496B3C8D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69" name="【庁舎】&#10;有形固定資産減価償却率平均値テキスト">
          <a:extLst>
            <a:ext uri="{FF2B5EF4-FFF2-40B4-BE49-F238E27FC236}">
              <a16:creationId xmlns:a16="http://schemas.microsoft.com/office/drawing/2014/main" id="{EFB8D950-8886-494F-A799-67AA733BFAA2}"/>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0" name="フローチャート: 判断 569">
          <a:extLst>
            <a:ext uri="{FF2B5EF4-FFF2-40B4-BE49-F238E27FC236}">
              <a16:creationId xmlns:a16="http://schemas.microsoft.com/office/drawing/2014/main" id="{3DF4DC06-9F37-4CBB-924D-12C646FFD9B6}"/>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1" name="フローチャート: 判断 570">
          <a:extLst>
            <a:ext uri="{FF2B5EF4-FFF2-40B4-BE49-F238E27FC236}">
              <a16:creationId xmlns:a16="http://schemas.microsoft.com/office/drawing/2014/main" id="{4EB66069-ABF3-45F8-B133-DFE308AA25AA}"/>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2" name="フローチャート: 判断 571">
          <a:extLst>
            <a:ext uri="{FF2B5EF4-FFF2-40B4-BE49-F238E27FC236}">
              <a16:creationId xmlns:a16="http://schemas.microsoft.com/office/drawing/2014/main" id="{6671396D-F9D0-40CC-B6D8-4074C11B83B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3" name="フローチャート: 判断 572">
          <a:extLst>
            <a:ext uri="{FF2B5EF4-FFF2-40B4-BE49-F238E27FC236}">
              <a16:creationId xmlns:a16="http://schemas.microsoft.com/office/drawing/2014/main" id="{41CAB0F0-F746-489F-9BE4-F73D18740C39}"/>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4" name="フローチャート: 判断 573">
          <a:extLst>
            <a:ext uri="{FF2B5EF4-FFF2-40B4-BE49-F238E27FC236}">
              <a16:creationId xmlns:a16="http://schemas.microsoft.com/office/drawing/2014/main" id="{77A4F942-8920-48BA-BA30-379464E3F7AC}"/>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E7B2A31B-320C-439D-AE21-A084F6B3B15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18CF0D7-FA20-4E15-90D2-22FD27F7C2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BFB32F0-D748-4F7E-A472-D39602B702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8E00703-8FC3-4DF4-A9EE-3FAA6008C9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39F0B367-F187-467B-A252-C255C1F543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580" name="楕円 579">
          <a:extLst>
            <a:ext uri="{FF2B5EF4-FFF2-40B4-BE49-F238E27FC236}">
              <a16:creationId xmlns:a16="http://schemas.microsoft.com/office/drawing/2014/main" id="{97D2B249-F00C-44A8-9A2E-5A03501492CC}"/>
            </a:ext>
          </a:extLst>
        </xdr:cNvPr>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581" name="【庁舎】&#10;有形固定資産減価償却率該当値テキスト">
          <a:extLst>
            <a:ext uri="{FF2B5EF4-FFF2-40B4-BE49-F238E27FC236}">
              <a16:creationId xmlns:a16="http://schemas.microsoft.com/office/drawing/2014/main" id="{FD1D6EFE-A92E-4ED5-B37C-FB97E01C63C7}"/>
            </a:ext>
          </a:extLst>
        </xdr:cNvPr>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582" name="楕円 581">
          <a:extLst>
            <a:ext uri="{FF2B5EF4-FFF2-40B4-BE49-F238E27FC236}">
              <a16:creationId xmlns:a16="http://schemas.microsoft.com/office/drawing/2014/main" id="{8C8ED45B-FA25-4F5F-92A0-98016BC03761}"/>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53339</xdr:rowOff>
    </xdr:to>
    <xdr:cxnSp macro="">
      <xdr:nvCxnSpPr>
        <xdr:cNvPr id="583" name="直線コネクタ 582">
          <a:extLst>
            <a:ext uri="{FF2B5EF4-FFF2-40B4-BE49-F238E27FC236}">
              <a16:creationId xmlns:a16="http://schemas.microsoft.com/office/drawing/2014/main" id="{917A3DC7-AF07-45E9-9E82-A43C8ECCBC4A}"/>
            </a:ext>
          </a:extLst>
        </xdr:cNvPr>
        <xdr:cNvCxnSpPr/>
      </xdr:nvCxnSpPr>
      <xdr:spPr>
        <a:xfrm>
          <a:off x="15481300" y="181911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584" name="楕円 583">
          <a:extLst>
            <a:ext uri="{FF2B5EF4-FFF2-40B4-BE49-F238E27FC236}">
              <a16:creationId xmlns:a16="http://schemas.microsoft.com/office/drawing/2014/main" id="{CEA51CAE-FFD9-4D2A-A0D8-2B62422262BA}"/>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17418</xdr:rowOff>
    </xdr:to>
    <xdr:cxnSp macro="">
      <xdr:nvCxnSpPr>
        <xdr:cNvPr id="585" name="直線コネクタ 584">
          <a:extLst>
            <a:ext uri="{FF2B5EF4-FFF2-40B4-BE49-F238E27FC236}">
              <a16:creationId xmlns:a16="http://schemas.microsoft.com/office/drawing/2014/main" id="{3A7D4399-E8D7-48AE-9657-7BD44AC4C6B8}"/>
            </a:ext>
          </a:extLst>
        </xdr:cNvPr>
        <xdr:cNvCxnSpPr/>
      </xdr:nvCxnSpPr>
      <xdr:spPr>
        <a:xfrm>
          <a:off x="14592300" y="181813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586" name="楕円 585">
          <a:extLst>
            <a:ext uri="{FF2B5EF4-FFF2-40B4-BE49-F238E27FC236}">
              <a16:creationId xmlns:a16="http://schemas.microsoft.com/office/drawing/2014/main" id="{9FE30715-F9BE-4FD4-B5A9-A1B5661F9075}"/>
            </a:ext>
          </a:extLst>
        </xdr:cNvPr>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7620</xdr:rowOff>
    </xdr:to>
    <xdr:cxnSp macro="">
      <xdr:nvCxnSpPr>
        <xdr:cNvPr id="587" name="直線コネクタ 586">
          <a:extLst>
            <a:ext uri="{FF2B5EF4-FFF2-40B4-BE49-F238E27FC236}">
              <a16:creationId xmlns:a16="http://schemas.microsoft.com/office/drawing/2014/main" id="{B40CFB6E-9143-4F4A-85A6-369447F9890A}"/>
            </a:ext>
          </a:extLst>
        </xdr:cNvPr>
        <xdr:cNvCxnSpPr/>
      </xdr:nvCxnSpPr>
      <xdr:spPr>
        <a:xfrm>
          <a:off x="13703300" y="181519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588" name="楕円 587">
          <a:extLst>
            <a:ext uri="{FF2B5EF4-FFF2-40B4-BE49-F238E27FC236}">
              <a16:creationId xmlns:a16="http://schemas.microsoft.com/office/drawing/2014/main" id="{AF227924-33D2-4FF7-BC6C-F67D28EC5B16}"/>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149679</xdr:rowOff>
    </xdr:to>
    <xdr:cxnSp macro="">
      <xdr:nvCxnSpPr>
        <xdr:cNvPr id="589" name="直線コネクタ 588">
          <a:extLst>
            <a:ext uri="{FF2B5EF4-FFF2-40B4-BE49-F238E27FC236}">
              <a16:creationId xmlns:a16="http://schemas.microsoft.com/office/drawing/2014/main" id="{1F0DED29-BAE9-4B63-A53A-3BA8DBA02DAE}"/>
            </a:ext>
          </a:extLst>
        </xdr:cNvPr>
        <xdr:cNvCxnSpPr/>
      </xdr:nvCxnSpPr>
      <xdr:spPr>
        <a:xfrm>
          <a:off x="12814300" y="181241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90" name="n_1aveValue【庁舎】&#10;有形固定資産減価償却率">
          <a:extLst>
            <a:ext uri="{FF2B5EF4-FFF2-40B4-BE49-F238E27FC236}">
              <a16:creationId xmlns:a16="http://schemas.microsoft.com/office/drawing/2014/main" id="{E7FE466C-DF5C-4F4A-A2F0-1E4EA2B9FDDA}"/>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91" name="n_2aveValue【庁舎】&#10;有形固定資産減価償却率">
          <a:extLst>
            <a:ext uri="{FF2B5EF4-FFF2-40B4-BE49-F238E27FC236}">
              <a16:creationId xmlns:a16="http://schemas.microsoft.com/office/drawing/2014/main" id="{309F83E3-42CE-449C-AF57-C934B9E854FA}"/>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92" name="n_3aveValue【庁舎】&#10;有形固定資産減価償却率">
          <a:extLst>
            <a:ext uri="{FF2B5EF4-FFF2-40B4-BE49-F238E27FC236}">
              <a16:creationId xmlns:a16="http://schemas.microsoft.com/office/drawing/2014/main" id="{A2B2FAA9-B03D-4B0F-B5DF-9D70F33AD2B1}"/>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93" name="n_4aveValue【庁舎】&#10;有形固定資産減価償却率">
          <a:extLst>
            <a:ext uri="{FF2B5EF4-FFF2-40B4-BE49-F238E27FC236}">
              <a16:creationId xmlns:a16="http://schemas.microsoft.com/office/drawing/2014/main" id="{E0B34702-A5BD-44E3-AB0D-F11C08BD4152}"/>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594" name="n_1mainValue【庁舎】&#10;有形固定資産減価償却率">
          <a:extLst>
            <a:ext uri="{FF2B5EF4-FFF2-40B4-BE49-F238E27FC236}">
              <a16:creationId xmlns:a16="http://schemas.microsoft.com/office/drawing/2014/main" id="{88464D20-C2FB-4897-AE82-DFB99D728110}"/>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595" name="n_2mainValue【庁舎】&#10;有形固定資産減価償却率">
          <a:extLst>
            <a:ext uri="{FF2B5EF4-FFF2-40B4-BE49-F238E27FC236}">
              <a16:creationId xmlns:a16="http://schemas.microsoft.com/office/drawing/2014/main" id="{8DD7AD5F-D080-4631-818B-F7C401D44154}"/>
            </a:ext>
          </a:extLst>
        </xdr:cNvPr>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596" name="n_3mainValue【庁舎】&#10;有形固定資産減価償却率">
          <a:extLst>
            <a:ext uri="{FF2B5EF4-FFF2-40B4-BE49-F238E27FC236}">
              <a16:creationId xmlns:a16="http://schemas.microsoft.com/office/drawing/2014/main" id="{89268242-944C-431E-BEBD-93203A95798C}"/>
            </a:ext>
          </a:extLst>
        </xdr:cNvPr>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597" name="n_4mainValue【庁舎】&#10;有形固定資産減価償却率">
          <a:extLst>
            <a:ext uri="{FF2B5EF4-FFF2-40B4-BE49-F238E27FC236}">
              <a16:creationId xmlns:a16="http://schemas.microsoft.com/office/drawing/2014/main" id="{AFB88230-1F45-4C1F-B05F-90396936E45D}"/>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FE7A1E14-95F7-4095-871D-2C5ED71022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9B0B680A-B76A-4F14-865C-7C6B665B86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78C4045F-B9F1-4E03-AA32-C72A9F4363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DA242578-9796-4F6F-9ECB-2687997E6A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225709F0-13F8-43A8-97BF-9DE58050F0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667005F4-9744-4B70-8A0A-2822EEF1E7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7A3526B1-AE38-41A5-9DBB-2AF0513D2F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8925BCB9-2E4E-4243-A3D6-9847479537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95B34724-A4A8-49DA-8BAC-71FF54AD82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2C63DF09-1490-491E-A803-57D91958C4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a:extLst>
            <a:ext uri="{FF2B5EF4-FFF2-40B4-BE49-F238E27FC236}">
              <a16:creationId xmlns:a16="http://schemas.microsoft.com/office/drawing/2014/main" id="{5F503FA2-2277-4EEF-BBE2-06EA6858F8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a:extLst>
            <a:ext uri="{FF2B5EF4-FFF2-40B4-BE49-F238E27FC236}">
              <a16:creationId xmlns:a16="http://schemas.microsoft.com/office/drawing/2014/main" id="{29856894-DDD3-472A-919A-ECB49835C1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a:extLst>
            <a:ext uri="{FF2B5EF4-FFF2-40B4-BE49-F238E27FC236}">
              <a16:creationId xmlns:a16="http://schemas.microsoft.com/office/drawing/2014/main" id="{00F9B90A-0AEA-45B9-8DD3-CAF0E604BF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a:extLst>
            <a:ext uri="{FF2B5EF4-FFF2-40B4-BE49-F238E27FC236}">
              <a16:creationId xmlns:a16="http://schemas.microsoft.com/office/drawing/2014/main" id="{985E4F52-C5F9-4007-9467-9830B406243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a:extLst>
            <a:ext uri="{FF2B5EF4-FFF2-40B4-BE49-F238E27FC236}">
              <a16:creationId xmlns:a16="http://schemas.microsoft.com/office/drawing/2014/main" id="{FC551B3B-9BAE-466B-82E3-FA491D808A8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a:extLst>
            <a:ext uri="{FF2B5EF4-FFF2-40B4-BE49-F238E27FC236}">
              <a16:creationId xmlns:a16="http://schemas.microsoft.com/office/drawing/2014/main" id="{7169EA75-4ECA-4914-8665-DA4A5D2859C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a:extLst>
            <a:ext uri="{FF2B5EF4-FFF2-40B4-BE49-F238E27FC236}">
              <a16:creationId xmlns:a16="http://schemas.microsoft.com/office/drawing/2014/main" id="{5EF40ECF-6F64-4A37-B67C-BD025E27A5B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a:extLst>
            <a:ext uri="{FF2B5EF4-FFF2-40B4-BE49-F238E27FC236}">
              <a16:creationId xmlns:a16="http://schemas.microsoft.com/office/drawing/2014/main" id="{9E77C8EA-6B97-420A-80A7-3E630FFC935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a:extLst>
            <a:ext uri="{FF2B5EF4-FFF2-40B4-BE49-F238E27FC236}">
              <a16:creationId xmlns:a16="http://schemas.microsoft.com/office/drawing/2014/main" id="{2363E67F-87C2-4424-9EBB-79AED5CAA1D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a:extLst>
            <a:ext uri="{FF2B5EF4-FFF2-40B4-BE49-F238E27FC236}">
              <a16:creationId xmlns:a16="http://schemas.microsoft.com/office/drawing/2014/main" id="{AB7592D9-067F-4937-A350-3F8639AD856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a:extLst>
            <a:ext uri="{FF2B5EF4-FFF2-40B4-BE49-F238E27FC236}">
              <a16:creationId xmlns:a16="http://schemas.microsoft.com/office/drawing/2014/main" id="{40C2DD32-8C2E-4E84-95CB-9DCB8586880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9" name="テキスト ボックス 618">
          <a:extLst>
            <a:ext uri="{FF2B5EF4-FFF2-40B4-BE49-F238E27FC236}">
              <a16:creationId xmlns:a16="http://schemas.microsoft.com/office/drawing/2014/main" id="{F7118F88-DF80-485A-9725-D26A6D754551}"/>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170C9127-E0B0-4364-BAD2-C9C32B8463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1" name="テキスト ボックス 620">
          <a:extLst>
            <a:ext uri="{FF2B5EF4-FFF2-40B4-BE49-F238E27FC236}">
              <a16:creationId xmlns:a16="http://schemas.microsoft.com/office/drawing/2014/main" id="{95C12BE2-4067-44E0-BAE9-49AED2F92B4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B3F47AF8-9129-40AF-BE51-3EC837C6CA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3" name="直線コネクタ 622">
          <a:extLst>
            <a:ext uri="{FF2B5EF4-FFF2-40B4-BE49-F238E27FC236}">
              <a16:creationId xmlns:a16="http://schemas.microsoft.com/office/drawing/2014/main" id="{A7143785-A530-4008-AF9B-177745F58DFB}"/>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4" name="【庁舎】&#10;一人当たり面積最小値テキスト">
          <a:extLst>
            <a:ext uri="{FF2B5EF4-FFF2-40B4-BE49-F238E27FC236}">
              <a16:creationId xmlns:a16="http://schemas.microsoft.com/office/drawing/2014/main" id="{7764BA27-EBDE-4572-A715-2F8B047990F5}"/>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5" name="直線コネクタ 624">
          <a:extLst>
            <a:ext uri="{FF2B5EF4-FFF2-40B4-BE49-F238E27FC236}">
              <a16:creationId xmlns:a16="http://schemas.microsoft.com/office/drawing/2014/main" id="{47E80E09-14EC-4B06-BDDD-0440D03DE408}"/>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6" name="【庁舎】&#10;一人当たり面積最大値テキスト">
          <a:extLst>
            <a:ext uri="{FF2B5EF4-FFF2-40B4-BE49-F238E27FC236}">
              <a16:creationId xmlns:a16="http://schemas.microsoft.com/office/drawing/2014/main" id="{9BFD3E40-813D-4392-B416-B06F8FCEFA19}"/>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7" name="直線コネクタ 626">
          <a:extLst>
            <a:ext uri="{FF2B5EF4-FFF2-40B4-BE49-F238E27FC236}">
              <a16:creationId xmlns:a16="http://schemas.microsoft.com/office/drawing/2014/main" id="{D885E6A7-B0F6-42E3-A8B1-F5DDF90E48DB}"/>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628" name="【庁舎】&#10;一人当たり面積平均値テキスト">
          <a:extLst>
            <a:ext uri="{FF2B5EF4-FFF2-40B4-BE49-F238E27FC236}">
              <a16:creationId xmlns:a16="http://schemas.microsoft.com/office/drawing/2014/main" id="{DF57900C-8BAA-4435-B4AF-2CEDEB2C727C}"/>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9" name="フローチャート: 判断 628">
          <a:extLst>
            <a:ext uri="{FF2B5EF4-FFF2-40B4-BE49-F238E27FC236}">
              <a16:creationId xmlns:a16="http://schemas.microsoft.com/office/drawing/2014/main" id="{CF4AE419-113B-41DC-AD70-5CB65FDB222C}"/>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30" name="フローチャート: 判断 629">
          <a:extLst>
            <a:ext uri="{FF2B5EF4-FFF2-40B4-BE49-F238E27FC236}">
              <a16:creationId xmlns:a16="http://schemas.microsoft.com/office/drawing/2014/main" id="{0268C6E2-DA1E-48DD-B3CB-B59BEC5BBE83}"/>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31" name="フローチャート: 判断 630">
          <a:extLst>
            <a:ext uri="{FF2B5EF4-FFF2-40B4-BE49-F238E27FC236}">
              <a16:creationId xmlns:a16="http://schemas.microsoft.com/office/drawing/2014/main" id="{D710796F-D2EC-4B04-8938-2AA34E7135A2}"/>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32" name="フローチャート: 判断 631">
          <a:extLst>
            <a:ext uri="{FF2B5EF4-FFF2-40B4-BE49-F238E27FC236}">
              <a16:creationId xmlns:a16="http://schemas.microsoft.com/office/drawing/2014/main" id="{E5782C8B-321C-4D71-B5D0-7E55839B0C91}"/>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3" name="フローチャート: 判断 632">
          <a:extLst>
            <a:ext uri="{FF2B5EF4-FFF2-40B4-BE49-F238E27FC236}">
              <a16:creationId xmlns:a16="http://schemas.microsoft.com/office/drawing/2014/main" id="{7D192992-1F43-4C19-8852-76464A51BE2F}"/>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23D25B83-99E9-4A73-96E1-DA7AC8ACF7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7AC5B994-0A61-43CF-AC84-6F360399D3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76607D9-9ED1-4D11-846D-1A849EA7DE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8BB737DF-553C-4C28-8288-C824D40D55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5F4E4CB0-6CDC-4260-B374-C7C582E41E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25237</xdr:rowOff>
    </xdr:from>
    <xdr:to>
      <xdr:col>116</xdr:col>
      <xdr:colOff>114300</xdr:colOff>
      <xdr:row>108</xdr:row>
      <xdr:rowOff>126837</xdr:rowOff>
    </xdr:to>
    <xdr:sp macro="" textlink="">
      <xdr:nvSpPr>
        <xdr:cNvPr id="639" name="楕円 638">
          <a:extLst>
            <a:ext uri="{FF2B5EF4-FFF2-40B4-BE49-F238E27FC236}">
              <a16:creationId xmlns:a16="http://schemas.microsoft.com/office/drawing/2014/main" id="{8069EF59-393A-4B9C-A775-05122F6993C7}"/>
            </a:ext>
          </a:extLst>
        </xdr:cNvPr>
        <xdr:cNvSpPr/>
      </xdr:nvSpPr>
      <xdr:spPr>
        <a:xfrm>
          <a:off x="22110700" y="185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156064</xdr:rowOff>
    </xdr:from>
    <xdr:ext cx="469744" cy="259045"/>
    <xdr:sp macro="" textlink="">
      <xdr:nvSpPr>
        <xdr:cNvPr id="640" name="【庁舎】&#10;一人当たり面積該当値テキスト">
          <a:extLst>
            <a:ext uri="{FF2B5EF4-FFF2-40B4-BE49-F238E27FC236}">
              <a16:creationId xmlns:a16="http://schemas.microsoft.com/office/drawing/2014/main" id="{F0AA30F4-7502-4C3C-9BD9-2650CCA43FB8}"/>
            </a:ext>
          </a:extLst>
        </xdr:cNvPr>
        <xdr:cNvSpPr txBox="1"/>
      </xdr:nvSpPr>
      <xdr:spPr>
        <a:xfrm>
          <a:off x="22199600" y="183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27197</xdr:rowOff>
    </xdr:from>
    <xdr:to>
      <xdr:col>112</xdr:col>
      <xdr:colOff>38100</xdr:colOff>
      <xdr:row>108</xdr:row>
      <xdr:rowOff>128797</xdr:rowOff>
    </xdr:to>
    <xdr:sp macro="" textlink="">
      <xdr:nvSpPr>
        <xdr:cNvPr id="641" name="楕円 640">
          <a:extLst>
            <a:ext uri="{FF2B5EF4-FFF2-40B4-BE49-F238E27FC236}">
              <a16:creationId xmlns:a16="http://schemas.microsoft.com/office/drawing/2014/main" id="{3741524C-28DD-4719-B4E0-402351181E02}"/>
            </a:ext>
          </a:extLst>
        </xdr:cNvPr>
        <xdr:cNvSpPr/>
      </xdr:nvSpPr>
      <xdr:spPr>
        <a:xfrm>
          <a:off x="21272500" y="185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76037</xdr:rowOff>
    </xdr:from>
    <xdr:to>
      <xdr:col>116</xdr:col>
      <xdr:colOff>63500</xdr:colOff>
      <xdr:row>108</xdr:row>
      <xdr:rowOff>77997</xdr:rowOff>
    </xdr:to>
    <xdr:cxnSp macro="">
      <xdr:nvCxnSpPr>
        <xdr:cNvPr id="642" name="直線コネクタ 641">
          <a:extLst>
            <a:ext uri="{FF2B5EF4-FFF2-40B4-BE49-F238E27FC236}">
              <a16:creationId xmlns:a16="http://schemas.microsoft.com/office/drawing/2014/main" id="{A8208B3D-787D-46B1-BA08-B5E840AD6676}"/>
            </a:ext>
          </a:extLst>
        </xdr:cNvPr>
        <xdr:cNvCxnSpPr/>
      </xdr:nvCxnSpPr>
      <xdr:spPr>
        <a:xfrm flipV="1">
          <a:off x="21323300" y="18592637"/>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21808</xdr:rowOff>
    </xdr:from>
    <xdr:to>
      <xdr:col>107</xdr:col>
      <xdr:colOff>101600</xdr:colOff>
      <xdr:row>108</xdr:row>
      <xdr:rowOff>123408</xdr:rowOff>
    </xdr:to>
    <xdr:sp macro="" textlink="">
      <xdr:nvSpPr>
        <xdr:cNvPr id="643" name="楕円 642">
          <a:extLst>
            <a:ext uri="{FF2B5EF4-FFF2-40B4-BE49-F238E27FC236}">
              <a16:creationId xmlns:a16="http://schemas.microsoft.com/office/drawing/2014/main" id="{802A1806-CE2C-4C51-8E56-3978C6788A83}"/>
            </a:ext>
          </a:extLst>
        </xdr:cNvPr>
        <xdr:cNvSpPr/>
      </xdr:nvSpPr>
      <xdr:spPr>
        <a:xfrm>
          <a:off x="20383500" y="185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72608</xdr:rowOff>
    </xdr:from>
    <xdr:to>
      <xdr:col>111</xdr:col>
      <xdr:colOff>177800</xdr:colOff>
      <xdr:row>108</xdr:row>
      <xdr:rowOff>77997</xdr:rowOff>
    </xdr:to>
    <xdr:cxnSp macro="">
      <xdr:nvCxnSpPr>
        <xdr:cNvPr id="644" name="直線コネクタ 643">
          <a:extLst>
            <a:ext uri="{FF2B5EF4-FFF2-40B4-BE49-F238E27FC236}">
              <a16:creationId xmlns:a16="http://schemas.microsoft.com/office/drawing/2014/main" id="{3D739350-7672-40BB-89CB-2AE0EC9C78B0}"/>
            </a:ext>
          </a:extLst>
        </xdr:cNvPr>
        <xdr:cNvCxnSpPr/>
      </xdr:nvCxnSpPr>
      <xdr:spPr>
        <a:xfrm>
          <a:off x="20434300" y="1858920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23930</xdr:rowOff>
    </xdr:from>
    <xdr:to>
      <xdr:col>102</xdr:col>
      <xdr:colOff>165100</xdr:colOff>
      <xdr:row>108</xdr:row>
      <xdr:rowOff>125530</xdr:rowOff>
    </xdr:to>
    <xdr:sp macro="" textlink="">
      <xdr:nvSpPr>
        <xdr:cNvPr id="645" name="楕円 644">
          <a:extLst>
            <a:ext uri="{FF2B5EF4-FFF2-40B4-BE49-F238E27FC236}">
              <a16:creationId xmlns:a16="http://schemas.microsoft.com/office/drawing/2014/main" id="{392A3AD5-5998-4ABA-B719-802D0FFE44C6}"/>
            </a:ext>
          </a:extLst>
        </xdr:cNvPr>
        <xdr:cNvSpPr/>
      </xdr:nvSpPr>
      <xdr:spPr>
        <a:xfrm>
          <a:off x="19494500" y="185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72608</xdr:rowOff>
    </xdr:from>
    <xdr:to>
      <xdr:col>107</xdr:col>
      <xdr:colOff>50800</xdr:colOff>
      <xdr:row>108</xdr:row>
      <xdr:rowOff>74730</xdr:rowOff>
    </xdr:to>
    <xdr:cxnSp macro="">
      <xdr:nvCxnSpPr>
        <xdr:cNvPr id="646" name="直線コネクタ 645">
          <a:extLst>
            <a:ext uri="{FF2B5EF4-FFF2-40B4-BE49-F238E27FC236}">
              <a16:creationId xmlns:a16="http://schemas.microsoft.com/office/drawing/2014/main" id="{8A431D9A-0BC5-4F42-AD26-AA8A9E2E3F13}"/>
            </a:ext>
          </a:extLst>
        </xdr:cNvPr>
        <xdr:cNvCxnSpPr/>
      </xdr:nvCxnSpPr>
      <xdr:spPr>
        <a:xfrm flipV="1">
          <a:off x="19545300" y="1858920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26543</xdr:rowOff>
    </xdr:from>
    <xdr:to>
      <xdr:col>98</xdr:col>
      <xdr:colOff>38100</xdr:colOff>
      <xdr:row>108</xdr:row>
      <xdr:rowOff>128143</xdr:rowOff>
    </xdr:to>
    <xdr:sp macro="" textlink="">
      <xdr:nvSpPr>
        <xdr:cNvPr id="647" name="楕円 646">
          <a:extLst>
            <a:ext uri="{FF2B5EF4-FFF2-40B4-BE49-F238E27FC236}">
              <a16:creationId xmlns:a16="http://schemas.microsoft.com/office/drawing/2014/main" id="{21DDDCDF-CE73-4EDC-86FB-30E26E031039}"/>
            </a:ext>
          </a:extLst>
        </xdr:cNvPr>
        <xdr:cNvSpPr/>
      </xdr:nvSpPr>
      <xdr:spPr>
        <a:xfrm>
          <a:off x="18605500" y="185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74730</xdr:rowOff>
    </xdr:from>
    <xdr:to>
      <xdr:col>102</xdr:col>
      <xdr:colOff>114300</xdr:colOff>
      <xdr:row>108</xdr:row>
      <xdr:rowOff>77343</xdr:rowOff>
    </xdr:to>
    <xdr:cxnSp macro="">
      <xdr:nvCxnSpPr>
        <xdr:cNvPr id="648" name="直線コネクタ 647">
          <a:extLst>
            <a:ext uri="{FF2B5EF4-FFF2-40B4-BE49-F238E27FC236}">
              <a16:creationId xmlns:a16="http://schemas.microsoft.com/office/drawing/2014/main" id="{8E6B8080-DB3F-40F6-963E-828CBEA7D7C9}"/>
            </a:ext>
          </a:extLst>
        </xdr:cNvPr>
        <xdr:cNvCxnSpPr/>
      </xdr:nvCxnSpPr>
      <xdr:spPr>
        <a:xfrm flipV="1">
          <a:off x="18656300" y="1859133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649" name="n_1aveValue【庁舎】&#10;一人当たり面積">
          <a:extLst>
            <a:ext uri="{FF2B5EF4-FFF2-40B4-BE49-F238E27FC236}">
              <a16:creationId xmlns:a16="http://schemas.microsoft.com/office/drawing/2014/main" id="{47839DCD-83A1-4F5B-9030-CD3E11518693}"/>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650" name="n_2aveValue【庁舎】&#10;一人当たり面積">
          <a:extLst>
            <a:ext uri="{FF2B5EF4-FFF2-40B4-BE49-F238E27FC236}">
              <a16:creationId xmlns:a16="http://schemas.microsoft.com/office/drawing/2014/main" id="{C56766F1-1D84-44D3-8DED-C03AE960B117}"/>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651" name="n_3aveValue【庁舎】&#10;一人当たり面積">
          <a:extLst>
            <a:ext uri="{FF2B5EF4-FFF2-40B4-BE49-F238E27FC236}">
              <a16:creationId xmlns:a16="http://schemas.microsoft.com/office/drawing/2014/main" id="{C3411C99-A82B-44AF-A355-3F63BF6D590B}"/>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652" name="n_4aveValue【庁舎】&#10;一人当たり面積">
          <a:extLst>
            <a:ext uri="{FF2B5EF4-FFF2-40B4-BE49-F238E27FC236}">
              <a16:creationId xmlns:a16="http://schemas.microsoft.com/office/drawing/2014/main" id="{8EDB0E68-CD8E-4495-92BF-50319B8B6509}"/>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145324</xdr:rowOff>
    </xdr:from>
    <xdr:ext cx="469744" cy="259045"/>
    <xdr:sp macro="" textlink="">
      <xdr:nvSpPr>
        <xdr:cNvPr id="653" name="n_1mainValue【庁舎】&#10;一人当たり面積">
          <a:extLst>
            <a:ext uri="{FF2B5EF4-FFF2-40B4-BE49-F238E27FC236}">
              <a16:creationId xmlns:a16="http://schemas.microsoft.com/office/drawing/2014/main" id="{26320BC4-5A64-4EB3-ADCE-68B32E9C1261}"/>
            </a:ext>
          </a:extLst>
        </xdr:cNvPr>
        <xdr:cNvSpPr txBox="1"/>
      </xdr:nvSpPr>
      <xdr:spPr>
        <a:xfrm>
          <a:off x="21075727" y="1831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139935</xdr:rowOff>
    </xdr:from>
    <xdr:ext cx="469744" cy="259045"/>
    <xdr:sp macro="" textlink="">
      <xdr:nvSpPr>
        <xdr:cNvPr id="654" name="n_2mainValue【庁舎】&#10;一人当たり面積">
          <a:extLst>
            <a:ext uri="{FF2B5EF4-FFF2-40B4-BE49-F238E27FC236}">
              <a16:creationId xmlns:a16="http://schemas.microsoft.com/office/drawing/2014/main" id="{BE253FDF-25D5-4413-8CA1-4A426A6320C7}"/>
            </a:ext>
          </a:extLst>
        </xdr:cNvPr>
        <xdr:cNvSpPr txBox="1"/>
      </xdr:nvSpPr>
      <xdr:spPr>
        <a:xfrm>
          <a:off x="20199427" y="183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142057</xdr:rowOff>
    </xdr:from>
    <xdr:ext cx="469744" cy="259045"/>
    <xdr:sp macro="" textlink="">
      <xdr:nvSpPr>
        <xdr:cNvPr id="655" name="n_3mainValue【庁舎】&#10;一人当たり面積">
          <a:extLst>
            <a:ext uri="{FF2B5EF4-FFF2-40B4-BE49-F238E27FC236}">
              <a16:creationId xmlns:a16="http://schemas.microsoft.com/office/drawing/2014/main" id="{7BF95B20-2883-473D-A072-5851373C44B4}"/>
            </a:ext>
          </a:extLst>
        </xdr:cNvPr>
        <xdr:cNvSpPr txBox="1"/>
      </xdr:nvSpPr>
      <xdr:spPr>
        <a:xfrm>
          <a:off x="19310427" y="1831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144670</xdr:rowOff>
    </xdr:from>
    <xdr:ext cx="469744" cy="259045"/>
    <xdr:sp macro="" textlink="">
      <xdr:nvSpPr>
        <xdr:cNvPr id="656" name="n_4mainValue【庁舎】&#10;一人当たり面積">
          <a:extLst>
            <a:ext uri="{FF2B5EF4-FFF2-40B4-BE49-F238E27FC236}">
              <a16:creationId xmlns:a16="http://schemas.microsoft.com/office/drawing/2014/main" id="{8E48CEA0-0E77-4832-895C-0FA2C6195DEC}"/>
            </a:ext>
          </a:extLst>
        </xdr:cNvPr>
        <xdr:cNvSpPr txBox="1"/>
      </xdr:nvSpPr>
      <xdr:spPr>
        <a:xfrm>
          <a:off x="18421427" y="183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442B72C7-9968-4CB1-880B-563CA2D459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83261001-178E-4F3E-B8D5-4B7B3FDCB6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C4AA0405-68C8-4563-B6CF-97A3726BEE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平成２８年度に策定した公共施設等総合管理計画において、公共施設の保有施設量を４％削減するという目標を掲げ、施設の統廃合、複合化、多機能化、廃止などにより施設の再編を進めます。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町内に空港が所在するため、航空業に係る固定資産税や航空燃料譲与税の収入があるものの、歳入に占める町税の割合は１割程度であり、人口が減少していく中、今後も地方交付税の依存度が高まる傾向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前年度より０．１％改善したものの、依然９０％を超えており高い状態である。</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前年度より公債費、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人件費が増加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歳出に占める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公債費、人件費、物件費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の比率が高く、、依然として財政の硬直化が進んだ状態となっている。</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引き続き新たな町債発行の抑制や、経常経費の抑制に努める。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3048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424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65</xdr:row>
      <xdr:rowOff>3048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1565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155448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平成１８年の合併以降、総合支所方式を採用しており、人件費や物件費は類似団体に比べ高い傾向にある。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人件費については、「定員適正化計画」により、職員の適正な配置や組織・機構の見直しを図り、職員給与費の削減に努める。物件費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についても、引き続き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経費節減に努める。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公共施設においても旧町村ごとに類似施設があるため、物件費を押し上げる要因になっている。老朽化が著しいものも多く、必要性等を考慮しながら効率的運用に努める。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41292</xdr:rowOff>
    </xdr:from>
    <xdr:to>
      <xdr:col>23</xdr:col>
      <xdr:colOff>133350</xdr:colOff>
      <xdr:row>86</xdr:row>
      <xdr:rowOff>48690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785992"/>
          <a:ext cx="8382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147098</xdr:rowOff>
    </xdr:from>
    <xdr:to>
      <xdr:col>19</xdr:col>
      <xdr:colOff>133350</xdr:colOff>
      <xdr:row>86</xdr:row>
      <xdr:rowOff>48690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720348"/>
          <a:ext cx="889000" cy="7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95791</xdr:rowOff>
    </xdr:from>
    <xdr:to>
      <xdr:col>15</xdr:col>
      <xdr:colOff>82550</xdr:colOff>
      <xdr:row>85</xdr:row>
      <xdr:rowOff>147098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669041"/>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58613</xdr:rowOff>
    </xdr:from>
    <xdr:to>
      <xdr:col>11</xdr:col>
      <xdr:colOff>31750</xdr:colOff>
      <xdr:row>85</xdr:row>
      <xdr:rowOff>95791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631863"/>
          <a:ext cx="889000" cy="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161942</xdr:rowOff>
    </xdr:from>
    <xdr:to>
      <xdr:col>23</xdr:col>
      <xdr:colOff>184150</xdr:colOff>
      <xdr:row>86</xdr:row>
      <xdr:rowOff>92092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134019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70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169340</xdr:rowOff>
    </xdr:from>
    <xdr:to>
      <xdr:col>19</xdr:col>
      <xdr:colOff>184150</xdr:colOff>
      <xdr:row>86</xdr:row>
      <xdr:rowOff>99490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7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84267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82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96298</xdr:rowOff>
    </xdr:from>
    <xdr:to>
      <xdr:col>15</xdr:col>
      <xdr:colOff>133350</xdr:colOff>
      <xdr:row>86</xdr:row>
      <xdr:rowOff>26448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6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11225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75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44991</xdr:rowOff>
    </xdr:from>
    <xdr:to>
      <xdr:col>11</xdr:col>
      <xdr:colOff>82550</xdr:colOff>
      <xdr:row>85</xdr:row>
      <xdr:rowOff>146591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131368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0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7813</xdr:rowOff>
    </xdr:from>
    <xdr:to>
      <xdr:col>7</xdr:col>
      <xdr:colOff>31750</xdr:colOff>
      <xdr:row>85</xdr:row>
      <xdr:rowOff>109413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8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94190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6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類似団体に比べやや高い指数で推移しているが、「定員適正化計画」により、合併時の平成１８年度に比べ職員数は２割以上減少している。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効率的な執行体制を確立するため、今後も事務事業の見直しなど職員数の適正化に努める。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37254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2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109643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2565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１８年の合併以降、総合支所方式による行政運営のため、類似団体に比べ職員数は多い状況にあったが、職員数について「定員適正化計画」による適正化を進めた結果、計画目標を達成している状況に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今後も行政サービスの提供とバランスをとりながら、適正な職員定数の確保に努める。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84265</xdr:rowOff>
    </xdr:from>
    <xdr:to>
      <xdr:col>81</xdr:col>
      <xdr:colOff>44450</xdr:colOff>
      <xdr:row>62</xdr:row>
      <xdr:rowOff>100552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14165"/>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84265</xdr:rowOff>
    </xdr:from>
    <xdr:to>
      <xdr:col>77</xdr:col>
      <xdr:colOff>44450</xdr:colOff>
      <xdr:row>62</xdr:row>
      <xdr:rowOff>85471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71416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9461</xdr:rowOff>
    </xdr:from>
    <xdr:to>
      <xdr:col>72</xdr:col>
      <xdr:colOff>203200</xdr:colOff>
      <xdr:row>62</xdr:row>
      <xdr:rowOff>85471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39361"/>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128429</xdr:rowOff>
    </xdr:from>
    <xdr:to>
      <xdr:col>68</xdr:col>
      <xdr:colOff>152400</xdr:colOff>
      <xdr:row>62</xdr:row>
      <xdr:rowOff>9461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586879"/>
          <a:ext cx="889000" cy="5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49752</xdr:rowOff>
    </xdr:from>
    <xdr:to>
      <xdr:col>81</xdr:col>
      <xdr:colOff>95250</xdr:colOff>
      <xdr:row>62</xdr:row>
      <xdr:rowOff>151352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21829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33465</xdr:rowOff>
    </xdr:from>
    <xdr:to>
      <xdr:col>77</xdr:col>
      <xdr:colOff>95250</xdr:colOff>
      <xdr:row>62</xdr:row>
      <xdr:rowOff>135065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119842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4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34671</xdr:rowOff>
    </xdr:from>
    <xdr:to>
      <xdr:col>73</xdr:col>
      <xdr:colOff>44450</xdr:colOff>
      <xdr:row>62</xdr:row>
      <xdr:rowOff>136271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121048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130111</xdr:rowOff>
    </xdr:from>
    <xdr:to>
      <xdr:col>68</xdr:col>
      <xdr:colOff>203200</xdr:colOff>
      <xdr:row>62</xdr:row>
      <xdr:rowOff>60261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45038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7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77629</xdr:rowOff>
    </xdr:from>
    <xdr:to>
      <xdr:col>64</xdr:col>
      <xdr:colOff>152400</xdr:colOff>
      <xdr:row>62</xdr:row>
      <xdr:rowOff>7779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164006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2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の平均数値を上回っており、増加傾向にあることから、中期的な財政推計の中で、住民生活とのバランスを図りながら引き続き新規地方債発行を抑制し、公債費の圧縮により他の行政サービスの充実へ転換できるよう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59182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2456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59182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2407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117094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5525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将来負担比率は算出されていないが、地方債残高は類似団体平均と比較し高めであることや、地方交付税が減少傾向であり、とりわけ普通交付税の合併算定替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段階的縮減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っていることから、地方債の発行は慎重に行う必要がある。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後世への負担を増加させないように新規事業の実施には十分な検討を行い財政の健全化に努める。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平成１８年度に「大空町定員適正化計画」を策定し、職員数の適正化に取り組んでいる。合併後、新規採用の抑制や組織の見直しを実施するなどして、職員数はほぼ計画目標どおり進んでおり、類似団体等と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ほぼ同じ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割合となっている。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今後も行政サービスの質との兼ね合いを考慮しながら適正な職員数確保に努めていかなければならない。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92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前年度より減額となったものの、依然高い比率となっている。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理由として、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行政改革により職員人件費から委託料へシフトしていること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また、合併前の両地区に類似の公共施設があるため、維持管理や修繕費など物件費の割合を高める要因となって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類似団体等と比較して高い割合となっている。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今後も引き続き経費節減に努めていく。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19</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2496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159004</xdr:rowOff>
    </xdr:from>
    <xdr:to>
      <xdr:col>78</xdr:col>
      <xdr:colOff>69850</xdr:colOff>
      <xdr:row>19</xdr:row>
      <xdr:rowOff>56134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451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122428</xdr:rowOff>
    </xdr:from>
    <xdr:to>
      <xdr:col>73</xdr:col>
      <xdr:colOff>180975</xdr:colOff>
      <xdr:row>18</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08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39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108204</xdr:rowOff>
    </xdr:from>
    <xdr:to>
      <xdr:col>74</xdr:col>
      <xdr:colOff>31750</xdr:colOff>
      <xdr:row>19</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23131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71628</xdr:rowOff>
    </xdr:from>
    <xdr:to>
      <xdr:col>69</xdr:col>
      <xdr:colOff>142875</xdr:colOff>
      <xdr:row>19</xdr:row>
      <xdr:rowOff>1778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158005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や他の費目の割合が高いため、相対的に扶助費の割合は類似団体等と比較して低くなっているが、各種医療費の助成対象の拡大、上乗せ給付や現物給付化を行うなど福祉の充実に力を注いでいるところ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156935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89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156935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22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131734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その他内訳は、類似団体等と比較して低い割合となっている。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公共施設の老朽化による施設更新の時期が一度に重ならないよう、計画的な維持補修を行う必要がある。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繰出金に関しては水道事業、下水道事業ともに経営の健全化を図り、公営企業会計への適正な繰出に努める必要がある。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71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42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42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29845</xdr:rowOff>
    </xdr:from>
    <xdr:to>
      <xdr:col>69</xdr:col>
      <xdr:colOff>92075</xdr:colOff>
      <xdr:row>57</xdr:row>
      <xdr:rowOff>86995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024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69867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36195</xdr:rowOff>
    </xdr:from>
    <xdr:to>
      <xdr:col>69</xdr:col>
      <xdr:colOff>142875</xdr:colOff>
      <xdr:row>57</xdr:row>
      <xdr:rowOff>137795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147972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150495</xdr:rowOff>
    </xdr:from>
    <xdr:to>
      <xdr:col>65</xdr:col>
      <xdr:colOff>53975</xdr:colOff>
      <xdr:row>57</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90822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種団体への補助金については、「補助金等見直しに関する指針」により、原則事業費補助としている。また、真に町民の利益に役立つ活動を支援する仕組みをつくるために３年ごとに見直しを行い、限られた財源の公平・公正な活用に努めており、類似団体等と比較して低い割合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80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北海道平均や類似団体に比較して高い割合となっているが、償還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を上回る地方債の新規発行はしない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方針とし、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比率抑制に努め、着実に地方債残高は減少している状況にある。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152146</xdr:rowOff>
    </xdr:from>
    <xdr:to>
      <xdr:col>24</xdr:col>
      <xdr:colOff>25400</xdr:colOff>
      <xdr:row>79</xdr:row>
      <xdr:rowOff>156718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6966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152146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6464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101854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614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65278</xdr:rowOff>
    </xdr:from>
    <xdr:to>
      <xdr:col>11</xdr:col>
      <xdr:colOff>9525</xdr:colOff>
      <xdr:row>79</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609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105918</xdr:rowOff>
    </xdr:from>
    <xdr:to>
      <xdr:col>24</xdr:col>
      <xdr:colOff>76200</xdr:colOff>
      <xdr:row>80</xdr:row>
      <xdr:rowOff>36068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77995</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101346</xdr:rowOff>
    </xdr:from>
    <xdr:to>
      <xdr:col>20</xdr:col>
      <xdr:colOff>38100</xdr:colOff>
      <xdr:row>80</xdr:row>
      <xdr:rowOff>31496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16273</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人件費、扶助費、補助費等、その他の項目が類似団体の平均を下回っていること、公債費以外の比率は、類似団体の平均を下回っている。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経常収支比率は経常的な収入である普通交付税の額にも影響されるが、適正に財源を確保する一方、地方債の新規発行の抑制に努め、公債費等の割合が高くならないように努めていく。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76</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18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76</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54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119380</xdr:rowOff>
    </xdr:from>
    <xdr:to>
      <xdr:col>73</xdr:col>
      <xdr:colOff>180975</xdr:colOff>
      <xdr:row>76</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78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600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85107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68580</xdr:rowOff>
    </xdr:from>
    <xdr:to>
      <xdr:col>69</xdr:col>
      <xdr:colOff>142875</xdr:colOff>
      <xdr:row>75</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104050</xdr:rowOff>
    </xdr:from>
    <xdr:to>
      <xdr:col>29</xdr:col>
      <xdr:colOff>127000</xdr:colOff>
      <xdr:row>15</xdr:row>
      <xdr:rowOff>148456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23425"/>
          <a:ext cx="647700" cy="4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148456</xdr:rowOff>
    </xdr:from>
    <xdr:to>
      <xdr:col>26</xdr:col>
      <xdr:colOff>50800</xdr:colOff>
      <xdr:row>16</xdr:row>
      <xdr:rowOff>15594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67831"/>
          <a:ext cx="6985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15594</xdr:rowOff>
    </xdr:from>
    <xdr:to>
      <xdr:col>22</xdr:col>
      <xdr:colOff>114300</xdr:colOff>
      <xdr:row>16</xdr:row>
      <xdr:rowOff>48403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06419"/>
          <a:ext cx="698500" cy="3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48403</xdr:rowOff>
    </xdr:from>
    <xdr:to>
      <xdr:col>18</xdr:col>
      <xdr:colOff>177800</xdr:colOff>
      <xdr:row>16</xdr:row>
      <xdr:rowOff>70601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39228"/>
          <a:ext cx="698500" cy="22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53250</xdr:rowOff>
    </xdr:from>
    <xdr:to>
      <xdr:col>29</xdr:col>
      <xdr:colOff>177800</xdr:colOff>
      <xdr:row>15</xdr:row>
      <xdr:rowOff>154850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7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69777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97656</xdr:rowOff>
    </xdr:from>
    <xdr:to>
      <xdr:col>26</xdr:col>
      <xdr:colOff>101600</xdr:colOff>
      <xdr:row>16</xdr:row>
      <xdr:rowOff>27806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1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37983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8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136244</xdr:rowOff>
    </xdr:from>
    <xdr:to>
      <xdr:col>22</xdr:col>
      <xdr:colOff>165100</xdr:colOff>
      <xdr:row>16</xdr:row>
      <xdr:rowOff>66394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5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76571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2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169053</xdr:rowOff>
    </xdr:from>
    <xdr:to>
      <xdr:col>19</xdr:col>
      <xdr:colOff>38100</xdr:colOff>
      <xdr:row>16</xdr:row>
      <xdr:rowOff>99203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8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109380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5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19801</xdr:rowOff>
    </xdr:from>
    <xdr:to>
      <xdr:col>15</xdr:col>
      <xdr:colOff>101600</xdr:colOff>
      <xdr:row>16</xdr:row>
      <xdr:rowOff>121401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1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131578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7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135065</xdr:rowOff>
    </xdr:from>
    <xdr:to>
      <xdr:col>29</xdr:col>
      <xdr:colOff>127000</xdr:colOff>
      <xdr:row>34</xdr:row>
      <xdr:rowOff>264935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402515"/>
          <a:ext cx="647700" cy="1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135065</xdr:rowOff>
    </xdr:from>
    <xdr:to>
      <xdr:col>26</xdr:col>
      <xdr:colOff>50800</xdr:colOff>
      <xdr:row>34</xdr:row>
      <xdr:rowOff>200520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402515"/>
          <a:ext cx="698500" cy="6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162077</xdr:rowOff>
    </xdr:from>
    <xdr:to>
      <xdr:col>22</xdr:col>
      <xdr:colOff>114300</xdr:colOff>
      <xdr:row>34</xdr:row>
      <xdr:rowOff>200520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429527"/>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149632</xdr:rowOff>
    </xdr:from>
    <xdr:to>
      <xdr:col>18</xdr:col>
      <xdr:colOff>177800</xdr:colOff>
      <xdr:row>34</xdr:row>
      <xdr:rowOff>162077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17082"/>
          <a:ext cx="698500" cy="1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214135</xdr:rowOff>
    </xdr:from>
    <xdr:to>
      <xdr:col>29</xdr:col>
      <xdr:colOff>177800</xdr:colOff>
      <xdr:row>34</xdr:row>
      <xdr:rowOff>315734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8158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59212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84265</xdr:rowOff>
    </xdr:from>
    <xdr:to>
      <xdr:col>26</xdr:col>
      <xdr:colOff>101600</xdr:colOff>
      <xdr:row>34</xdr:row>
      <xdr:rowOff>185865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35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196042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12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149720</xdr:rowOff>
    </xdr:from>
    <xdr:to>
      <xdr:col>22</xdr:col>
      <xdr:colOff>165100</xdr:colOff>
      <xdr:row>34</xdr:row>
      <xdr:rowOff>251320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1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261497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8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111277</xdr:rowOff>
    </xdr:from>
    <xdr:to>
      <xdr:col>19</xdr:col>
      <xdr:colOff>38100</xdr:colOff>
      <xdr:row>34</xdr:row>
      <xdr:rowOff>212877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3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223054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1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98832</xdr:rowOff>
    </xdr:from>
    <xdr:to>
      <xdr:col>15</xdr:col>
      <xdr:colOff>101600</xdr:colOff>
      <xdr:row>34</xdr:row>
      <xdr:rowOff>200432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36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210609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13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109555</xdr:rowOff>
    </xdr:from>
    <xdr:to>
      <xdr:col>24</xdr:col>
      <xdr:colOff>63500</xdr:colOff>
      <xdr:row>33</xdr:row>
      <xdr:rowOff>150985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67405"/>
          <a:ext cx="8382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150985</xdr:rowOff>
    </xdr:from>
    <xdr:to>
      <xdr:col>19</xdr:col>
      <xdr:colOff>177800</xdr:colOff>
      <xdr:row>34</xdr:row>
      <xdr:rowOff>38621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8835"/>
          <a:ext cx="889000" cy="5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38621</xdr:rowOff>
    </xdr:from>
    <xdr:to>
      <xdr:col>15</xdr:col>
      <xdr:colOff>50800</xdr:colOff>
      <xdr:row>34</xdr:row>
      <xdr:rowOff>92487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67921"/>
          <a:ext cx="889000" cy="5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92487</xdr:rowOff>
    </xdr:from>
    <xdr:to>
      <xdr:col>10</xdr:col>
      <xdr:colOff>114300</xdr:colOff>
      <xdr:row>34</xdr:row>
      <xdr:rowOff>94841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1787"/>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58755</xdr:rowOff>
    </xdr:from>
    <xdr:to>
      <xdr:col>24</xdr:col>
      <xdr:colOff>114300</xdr:colOff>
      <xdr:row>33</xdr:row>
      <xdr:rowOff>160355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81632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100185</xdr:rowOff>
    </xdr:from>
    <xdr:to>
      <xdr:col>20</xdr:col>
      <xdr:colOff>38100</xdr:colOff>
      <xdr:row>34</xdr:row>
      <xdr:rowOff>30335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46862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159271</xdr:rowOff>
    </xdr:from>
    <xdr:to>
      <xdr:col>15</xdr:col>
      <xdr:colOff>101600</xdr:colOff>
      <xdr:row>34</xdr:row>
      <xdr:rowOff>89421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1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105948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41687</xdr:rowOff>
    </xdr:from>
    <xdr:to>
      <xdr:col>10</xdr:col>
      <xdr:colOff>165100</xdr:colOff>
      <xdr:row>34</xdr:row>
      <xdr:rowOff>143287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159814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44041</xdr:rowOff>
    </xdr:from>
    <xdr:to>
      <xdr:col>6</xdr:col>
      <xdr:colOff>38100</xdr:colOff>
      <xdr:row>34</xdr:row>
      <xdr:rowOff>145641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162168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163754</xdr:rowOff>
    </xdr:from>
    <xdr:to>
      <xdr:col>24</xdr:col>
      <xdr:colOff>63500</xdr:colOff>
      <xdr:row>53</xdr:row>
      <xdr:rowOff>16366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079154"/>
          <a:ext cx="8382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163754</xdr:rowOff>
    </xdr:from>
    <xdr:to>
      <xdr:col>19</xdr:col>
      <xdr:colOff>177800</xdr:colOff>
      <xdr:row>53</xdr:row>
      <xdr:rowOff>16722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079154"/>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16722</xdr:rowOff>
    </xdr:from>
    <xdr:to>
      <xdr:col>15</xdr:col>
      <xdr:colOff>50800</xdr:colOff>
      <xdr:row>53</xdr:row>
      <xdr:rowOff>50491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103572"/>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50491</xdr:rowOff>
    </xdr:from>
    <xdr:to>
      <xdr:col>10</xdr:col>
      <xdr:colOff>114300</xdr:colOff>
      <xdr:row>53</xdr:row>
      <xdr:rowOff>95749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137341"/>
          <a:ext cx="8890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137016</xdr:rowOff>
    </xdr:from>
    <xdr:to>
      <xdr:col>24</xdr:col>
      <xdr:colOff>114300</xdr:colOff>
      <xdr:row>53</xdr:row>
      <xdr:rowOff>67166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0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159893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90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112954</xdr:rowOff>
    </xdr:from>
    <xdr:to>
      <xdr:col>20</xdr:col>
      <xdr:colOff>38100</xdr:colOff>
      <xdr:row>53</xdr:row>
      <xdr:rowOff>43104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0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59631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80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137372</xdr:rowOff>
    </xdr:from>
    <xdr:to>
      <xdr:col>15</xdr:col>
      <xdr:colOff>101600</xdr:colOff>
      <xdr:row>53</xdr:row>
      <xdr:rowOff>67522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0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84049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82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171141</xdr:rowOff>
    </xdr:from>
    <xdr:to>
      <xdr:col>10</xdr:col>
      <xdr:colOff>165100</xdr:colOff>
      <xdr:row>53</xdr:row>
      <xdr:rowOff>101291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0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117818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86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44949</xdr:rowOff>
    </xdr:from>
    <xdr:to>
      <xdr:col>6</xdr:col>
      <xdr:colOff>38100</xdr:colOff>
      <xdr:row>53</xdr:row>
      <xdr:rowOff>146549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1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163076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9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43231</xdr:rowOff>
    </xdr:from>
    <xdr:to>
      <xdr:col>24</xdr:col>
      <xdr:colOff>63500</xdr:colOff>
      <xdr:row>75</xdr:row>
      <xdr:rowOff>84241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901981"/>
          <a:ext cx="8382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43231</xdr:rowOff>
    </xdr:from>
    <xdr:to>
      <xdr:col>19</xdr:col>
      <xdr:colOff>177800</xdr:colOff>
      <xdr:row>76</xdr:row>
      <xdr:rowOff>93957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901981"/>
          <a:ext cx="889000" cy="2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93957</xdr:rowOff>
    </xdr:from>
    <xdr:to>
      <xdr:col>15</xdr:col>
      <xdr:colOff>50800</xdr:colOff>
      <xdr:row>76</xdr:row>
      <xdr:rowOff>107421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24157"/>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92746</xdr:rowOff>
    </xdr:from>
    <xdr:to>
      <xdr:col>10</xdr:col>
      <xdr:colOff>114300</xdr:colOff>
      <xdr:row>76</xdr:row>
      <xdr:rowOff>107421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22946"/>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33441</xdr:rowOff>
    </xdr:from>
    <xdr:to>
      <xdr:col>24</xdr:col>
      <xdr:colOff>114300</xdr:colOff>
      <xdr:row>75</xdr:row>
      <xdr:rowOff>135041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56318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4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163881</xdr:rowOff>
    </xdr:from>
    <xdr:to>
      <xdr:col>20</xdr:col>
      <xdr:colOff>38100</xdr:colOff>
      <xdr:row>75</xdr:row>
      <xdr:rowOff>94031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110558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43157</xdr:rowOff>
    </xdr:from>
    <xdr:to>
      <xdr:col>15</xdr:col>
      <xdr:colOff>101600</xdr:colOff>
      <xdr:row>76</xdr:row>
      <xdr:rowOff>144757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161284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4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56621</xdr:rowOff>
    </xdr:from>
    <xdr:to>
      <xdr:col>10</xdr:col>
      <xdr:colOff>165100</xdr:colOff>
      <xdr:row>76</xdr:row>
      <xdr:rowOff>158221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6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41946</xdr:rowOff>
    </xdr:from>
    <xdr:to>
      <xdr:col>6</xdr:col>
      <xdr:colOff>38100</xdr:colOff>
      <xdr:row>76</xdr:row>
      <xdr:rowOff>143546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160073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132139</xdr:rowOff>
    </xdr:from>
    <xdr:to>
      <xdr:col>24</xdr:col>
      <xdr:colOff>63500</xdr:colOff>
      <xdr:row>98</xdr:row>
      <xdr:rowOff>144484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34239"/>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132139</xdr:rowOff>
    </xdr:from>
    <xdr:to>
      <xdr:col>19</xdr:col>
      <xdr:colOff>177800</xdr:colOff>
      <xdr:row>98</xdr:row>
      <xdr:rowOff>143652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34239"/>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70304</xdr:rowOff>
    </xdr:from>
    <xdr:to>
      <xdr:col>15</xdr:col>
      <xdr:colOff>50800</xdr:colOff>
      <xdr:row>98</xdr:row>
      <xdr:rowOff>143652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2404"/>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70304</xdr:rowOff>
    </xdr:from>
    <xdr:to>
      <xdr:col>10</xdr:col>
      <xdr:colOff>114300</xdr:colOff>
      <xdr:row>98</xdr:row>
      <xdr:rowOff>160584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2404"/>
          <a:ext cx="889000" cy="9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93684</xdr:rowOff>
    </xdr:from>
    <xdr:to>
      <xdr:col>24</xdr:col>
      <xdr:colOff>114300</xdr:colOff>
      <xdr:row>99</xdr:row>
      <xdr:rowOff>23834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8611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81339</xdr:rowOff>
    </xdr:from>
    <xdr:to>
      <xdr:col>20</xdr:col>
      <xdr:colOff>38100</xdr:colOff>
      <xdr:row>99</xdr:row>
      <xdr:rowOff>11489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92852</xdr:rowOff>
    </xdr:from>
    <xdr:to>
      <xdr:col>15</xdr:col>
      <xdr:colOff>101600</xdr:colOff>
      <xdr:row>99</xdr:row>
      <xdr:rowOff>23002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19504</xdr:rowOff>
    </xdr:from>
    <xdr:to>
      <xdr:col>10</xdr:col>
      <xdr:colOff>165100</xdr:colOff>
      <xdr:row>98</xdr:row>
      <xdr:rowOff>121104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109784</xdr:rowOff>
    </xdr:from>
    <xdr:to>
      <xdr:col>6</xdr:col>
      <xdr:colOff>38100</xdr:colOff>
      <xdr:row>99</xdr:row>
      <xdr:rowOff>39934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31061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37985</xdr:rowOff>
    </xdr:from>
    <xdr:to>
      <xdr:col>55</xdr:col>
      <xdr:colOff>0</xdr:colOff>
      <xdr:row>35</xdr:row>
      <xdr:rowOff>57907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38735"/>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57907</xdr:rowOff>
    </xdr:from>
    <xdr:to>
      <xdr:col>50</xdr:col>
      <xdr:colOff>114300</xdr:colOff>
      <xdr:row>35</xdr:row>
      <xdr:rowOff>106019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58657"/>
          <a:ext cx="889000" cy="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106019</xdr:rowOff>
    </xdr:from>
    <xdr:to>
      <xdr:col>45</xdr:col>
      <xdr:colOff>177800</xdr:colOff>
      <xdr:row>35</xdr:row>
      <xdr:rowOff>130777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06769"/>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130777</xdr:rowOff>
    </xdr:from>
    <xdr:to>
      <xdr:col>41</xdr:col>
      <xdr:colOff>50800</xdr:colOff>
      <xdr:row>35</xdr:row>
      <xdr:rowOff>169795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31527"/>
          <a:ext cx="8890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158635</xdr:rowOff>
    </xdr:from>
    <xdr:to>
      <xdr:col>55</xdr:col>
      <xdr:colOff>50800</xdr:colOff>
      <xdr:row>35</xdr:row>
      <xdr:rowOff>88785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10062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3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7107</xdr:rowOff>
    </xdr:from>
    <xdr:to>
      <xdr:col>50</xdr:col>
      <xdr:colOff>165100</xdr:colOff>
      <xdr:row>35</xdr:row>
      <xdr:rowOff>108707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125234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8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55219</xdr:rowOff>
    </xdr:from>
    <xdr:to>
      <xdr:col>46</xdr:col>
      <xdr:colOff>38100</xdr:colOff>
      <xdr:row>35</xdr:row>
      <xdr:rowOff>156819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3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79977</xdr:rowOff>
    </xdr:from>
    <xdr:to>
      <xdr:col>41</xdr:col>
      <xdr:colOff>101600</xdr:colOff>
      <xdr:row>36</xdr:row>
      <xdr:rowOff>10127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26654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5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118995</xdr:rowOff>
    </xdr:from>
    <xdr:to>
      <xdr:col>36</xdr:col>
      <xdr:colOff>165100</xdr:colOff>
      <xdr:row>36</xdr:row>
      <xdr:rowOff>49145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65672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9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42422</xdr:rowOff>
    </xdr:from>
    <xdr:to>
      <xdr:col>54</xdr:col>
      <xdr:colOff>189865</xdr:colOff>
      <xdr:row>59</xdr:row>
      <xdr:rowOff>53633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472172"/>
          <a:ext cx="1270" cy="697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57460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53633</xdr:rowOff>
    </xdr:from>
    <xdr:to>
      <xdr:col>55</xdr:col>
      <xdr:colOff>88900</xdr:colOff>
      <xdr:row>59</xdr:row>
      <xdr:rowOff>53633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6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160549</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2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42422</xdr:rowOff>
    </xdr:from>
    <xdr:to>
      <xdr:col>55</xdr:col>
      <xdr:colOff>88900</xdr:colOff>
      <xdr:row>55</xdr:row>
      <xdr:rowOff>42422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47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156790</xdr:rowOff>
    </xdr:from>
    <xdr:to>
      <xdr:col>55</xdr:col>
      <xdr:colOff>0</xdr:colOff>
      <xdr:row>58</xdr:row>
      <xdr:rowOff>41049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29440"/>
          <a:ext cx="838200" cy="5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162279</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34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12402</xdr:rowOff>
    </xdr:from>
    <xdr:to>
      <xdr:col>55</xdr:col>
      <xdr:colOff>50800</xdr:colOff>
      <xdr:row>58</xdr:row>
      <xdr:rowOff>114002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62309</xdr:rowOff>
    </xdr:from>
    <xdr:to>
      <xdr:col>50</xdr:col>
      <xdr:colOff>114300</xdr:colOff>
      <xdr:row>58</xdr:row>
      <xdr:rowOff>41049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806259"/>
          <a:ext cx="889000" cy="11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37196</xdr:rowOff>
    </xdr:from>
    <xdr:to>
      <xdr:col>50</xdr:col>
      <xdr:colOff>165100</xdr:colOff>
      <xdr:row>58</xdr:row>
      <xdr:rowOff>138796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129923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7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62309</xdr:rowOff>
    </xdr:from>
    <xdr:to>
      <xdr:col>45</xdr:col>
      <xdr:colOff>177800</xdr:colOff>
      <xdr:row>57</xdr:row>
      <xdr:rowOff>75510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806259"/>
          <a:ext cx="889000" cy="104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170140</xdr:rowOff>
    </xdr:from>
    <xdr:to>
      <xdr:col>46</xdr:col>
      <xdr:colOff>38100</xdr:colOff>
      <xdr:row>58</xdr:row>
      <xdr:rowOff>100290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91417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3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75510</xdr:rowOff>
    </xdr:from>
    <xdr:to>
      <xdr:col>41</xdr:col>
      <xdr:colOff>50800</xdr:colOff>
      <xdr:row>58</xdr:row>
      <xdr:rowOff>30879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48160"/>
          <a:ext cx="88900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35704</xdr:rowOff>
    </xdr:from>
    <xdr:to>
      <xdr:col>41</xdr:col>
      <xdr:colOff>101600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128431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42970</xdr:rowOff>
    </xdr:from>
    <xdr:to>
      <xdr:col>36</xdr:col>
      <xdr:colOff>165100</xdr:colOff>
      <xdr:row>58</xdr:row>
      <xdr:rowOff>144570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135697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105990</xdr:rowOff>
    </xdr:from>
    <xdr:to>
      <xdr:col>55</xdr:col>
      <xdr:colOff>50800</xdr:colOff>
      <xdr:row>58</xdr:row>
      <xdr:rowOff>36140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128867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161699</xdr:rowOff>
    </xdr:from>
    <xdr:to>
      <xdr:col>50</xdr:col>
      <xdr:colOff>165100</xdr:colOff>
      <xdr:row>58</xdr:row>
      <xdr:rowOff>91849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108376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0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11509</xdr:rowOff>
    </xdr:from>
    <xdr:to>
      <xdr:col>46</xdr:col>
      <xdr:colOff>38100</xdr:colOff>
      <xdr:row>51</xdr:row>
      <xdr:rowOff>113109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7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129636</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8530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24710</xdr:rowOff>
    </xdr:from>
    <xdr:to>
      <xdr:col>41</xdr:col>
      <xdr:colOff>101600</xdr:colOff>
      <xdr:row>57</xdr:row>
      <xdr:rowOff>126310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142837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7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151529</xdr:rowOff>
    </xdr:from>
    <xdr:to>
      <xdr:col>36</xdr:col>
      <xdr:colOff>165100</xdr:colOff>
      <xdr:row>58</xdr:row>
      <xdr:rowOff>81679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98206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9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8096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3209746"/>
          <a:ext cx="1270" cy="37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126223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98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8096</xdr:rowOff>
    </xdr:from>
    <xdr:to>
      <xdr:col>55</xdr:col>
      <xdr:colOff>88900</xdr:colOff>
      <xdr:row>77</xdr:row>
      <xdr:rowOff>8096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2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136723</xdr:rowOff>
    </xdr:from>
    <xdr:to>
      <xdr:col>55</xdr:col>
      <xdr:colOff>0</xdr:colOff>
      <xdr:row>78</xdr:row>
      <xdr:rowOff>136872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9823"/>
          <a:ext cx="8382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88244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6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109817</xdr:rowOff>
    </xdr:from>
    <xdr:to>
      <xdr:col>55</xdr:col>
      <xdr:colOff>50800</xdr:colOff>
      <xdr:row>79</xdr:row>
      <xdr:rowOff>39967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8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54287</xdr:rowOff>
    </xdr:from>
    <xdr:to>
      <xdr:col>50</xdr:col>
      <xdr:colOff>114300</xdr:colOff>
      <xdr:row>78</xdr:row>
      <xdr:rowOff>136872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227237"/>
          <a:ext cx="889000" cy="128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114836</xdr:rowOff>
    </xdr:from>
    <xdr:to>
      <xdr:col>50</xdr:col>
      <xdr:colOff>165100</xdr:colOff>
      <xdr:row>79</xdr:row>
      <xdr:rowOff>44986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36113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54287</xdr:rowOff>
    </xdr:from>
    <xdr:to>
      <xdr:col>45</xdr:col>
      <xdr:colOff>177800</xdr:colOff>
      <xdr:row>77</xdr:row>
      <xdr:rowOff>145631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227237"/>
          <a:ext cx="889000" cy="1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77955</xdr:rowOff>
    </xdr:from>
    <xdr:to>
      <xdr:col>46</xdr:col>
      <xdr:colOff>38100</xdr:colOff>
      <xdr:row>79</xdr:row>
      <xdr:rowOff>8105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170682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145631</xdr:rowOff>
    </xdr:from>
    <xdr:to>
      <xdr:col>41</xdr:col>
      <xdr:colOff>50800</xdr:colOff>
      <xdr:row>78</xdr:row>
      <xdr:rowOff>31220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47281"/>
          <a:ext cx="889000" cy="5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95414</xdr:rowOff>
    </xdr:from>
    <xdr:to>
      <xdr:col>41</xdr:col>
      <xdr:colOff>101600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16691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75443</xdr:rowOff>
    </xdr:from>
    <xdr:to>
      <xdr:col>36</xdr:col>
      <xdr:colOff>165100</xdr:colOff>
      <xdr:row>79</xdr:row>
      <xdr:rowOff>5593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168170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85923</xdr:rowOff>
    </xdr:from>
    <xdr:to>
      <xdr:col>55</xdr:col>
      <xdr:colOff>50800</xdr:colOff>
      <xdr:row>79</xdr:row>
      <xdr:rowOff>16073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45300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86072</xdr:rowOff>
    </xdr:from>
    <xdr:to>
      <xdr:col>50</xdr:col>
      <xdr:colOff>165100</xdr:colOff>
      <xdr:row>79</xdr:row>
      <xdr:rowOff>16222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32749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3487</xdr:rowOff>
    </xdr:from>
    <xdr:to>
      <xdr:col>46</xdr:col>
      <xdr:colOff>38100</xdr:colOff>
      <xdr:row>71</xdr:row>
      <xdr:rowOff>105087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1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121614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05205" y="11951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94831</xdr:rowOff>
    </xdr:from>
    <xdr:to>
      <xdr:col>41</xdr:col>
      <xdr:colOff>101600</xdr:colOff>
      <xdr:row>78</xdr:row>
      <xdr:rowOff>24981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41508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7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151870</xdr:rowOff>
    </xdr:from>
    <xdr:to>
      <xdr:col>36</xdr:col>
      <xdr:colOff>165100</xdr:colOff>
      <xdr:row>78</xdr:row>
      <xdr:rowOff>82020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98547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2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134975</xdr:rowOff>
    </xdr:from>
    <xdr:to>
      <xdr:col>55</xdr:col>
      <xdr:colOff>0</xdr:colOff>
      <xdr:row>97</xdr:row>
      <xdr:rowOff>137702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65625"/>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52786</xdr:rowOff>
    </xdr:from>
    <xdr:to>
      <xdr:col>50</xdr:col>
      <xdr:colOff>114300</xdr:colOff>
      <xdr:row>97</xdr:row>
      <xdr:rowOff>134975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83436"/>
          <a:ext cx="889000" cy="8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52786</xdr:rowOff>
    </xdr:from>
    <xdr:to>
      <xdr:col>45</xdr:col>
      <xdr:colOff>177800</xdr:colOff>
      <xdr:row>97</xdr:row>
      <xdr:rowOff>167811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83436"/>
          <a:ext cx="889000" cy="1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167811</xdr:rowOff>
    </xdr:from>
    <xdr:to>
      <xdr:col>41</xdr:col>
      <xdr:colOff>50800</xdr:colOff>
      <xdr:row>99</xdr:row>
      <xdr:rowOff>48172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98461"/>
          <a:ext cx="889000" cy="2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86902</xdr:rowOff>
    </xdr:from>
    <xdr:to>
      <xdr:col>55</xdr:col>
      <xdr:colOff>50800</xdr:colOff>
      <xdr:row>98</xdr:row>
      <xdr:rowOff>17052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65329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84175</xdr:rowOff>
    </xdr:from>
    <xdr:to>
      <xdr:col>50</xdr:col>
      <xdr:colOff>165100</xdr:colOff>
      <xdr:row>98</xdr:row>
      <xdr:rowOff>14325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1986</xdr:rowOff>
    </xdr:from>
    <xdr:to>
      <xdr:col>46</xdr:col>
      <xdr:colOff>38100</xdr:colOff>
      <xdr:row>97</xdr:row>
      <xdr:rowOff>103586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120113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40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117011</xdr:rowOff>
    </xdr:from>
    <xdr:to>
      <xdr:col>41</xdr:col>
      <xdr:colOff>101600</xdr:colOff>
      <xdr:row>98</xdr:row>
      <xdr:rowOff>47161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63688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5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168822</xdr:rowOff>
    </xdr:from>
    <xdr:to>
      <xdr:col>36</xdr:col>
      <xdr:colOff>165100</xdr:colOff>
      <xdr:row>99</xdr:row>
      <xdr:rowOff>98972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90099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70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79147</xdr:rowOff>
    </xdr:from>
    <xdr:to>
      <xdr:col>85</xdr:col>
      <xdr:colOff>127000</xdr:colOff>
      <xdr:row>39</xdr:row>
      <xdr:rowOff>84898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65697"/>
          <a:ext cx="8382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79147</xdr:rowOff>
    </xdr:from>
    <xdr:to>
      <xdr:col>81</xdr:col>
      <xdr:colOff>50800</xdr:colOff>
      <xdr:row>39</xdr:row>
      <xdr:rowOff>86058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65697"/>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167050</xdr:rowOff>
    </xdr:from>
    <xdr:to>
      <xdr:col>76</xdr:col>
      <xdr:colOff>114300</xdr:colOff>
      <xdr:row>39</xdr:row>
      <xdr:rowOff>86058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82150"/>
          <a:ext cx="889000" cy="9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167050</xdr:rowOff>
    </xdr:from>
    <xdr:to>
      <xdr:col>71</xdr:col>
      <xdr:colOff>177800</xdr:colOff>
      <xdr:row>39</xdr:row>
      <xdr:rowOff>33904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82150"/>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34098</xdr:rowOff>
    </xdr:from>
    <xdr:to>
      <xdr:col>85</xdr:col>
      <xdr:colOff>177800</xdr:colOff>
      <xdr:row>39</xdr:row>
      <xdr:rowOff>135698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28347</xdr:rowOff>
    </xdr:from>
    <xdr:to>
      <xdr:col>81</xdr:col>
      <xdr:colOff>101600</xdr:colOff>
      <xdr:row>39</xdr:row>
      <xdr:rowOff>129947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7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121074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80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35258</xdr:rowOff>
    </xdr:from>
    <xdr:to>
      <xdr:col>76</xdr:col>
      <xdr:colOff>165100</xdr:colOff>
      <xdr:row>39</xdr:row>
      <xdr:rowOff>136858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7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127985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8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116250</xdr:rowOff>
    </xdr:from>
    <xdr:to>
      <xdr:col>72</xdr:col>
      <xdr:colOff>38100</xdr:colOff>
      <xdr:row>39</xdr:row>
      <xdr:rowOff>46400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62927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4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154554</xdr:rowOff>
    </xdr:from>
    <xdr:to>
      <xdr:col>67</xdr:col>
      <xdr:colOff>101600</xdr:colOff>
      <xdr:row>39</xdr:row>
      <xdr:rowOff>84704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101231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4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4876</xdr:rowOff>
    </xdr:from>
    <xdr:to>
      <xdr:col>85</xdr:col>
      <xdr:colOff>127000</xdr:colOff>
      <xdr:row>74</xdr:row>
      <xdr:rowOff>16823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692176"/>
          <a:ext cx="838200" cy="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16823</xdr:rowOff>
    </xdr:from>
    <xdr:to>
      <xdr:col>81</xdr:col>
      <xdr:colOff>50800</xdr:colOff>
      <xdr:row>74</xdr:row>
      <xdr:rowOff>23228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704123"/>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23228</xdr:rowOff>
    </xdr:from>
    <xdr:to>
      <xdr:col>76</xdr:col>
      <xdr:colOff>114300</xdr:colOff>
      <xdr:row>74</xdr:row>
      <xdr:rowOff>32811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710528"/>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17097</xdr:rowOff>
    </xdr:from>
    <xdr:to>
      <xdr:col>71</xdr:col>
      <xdr:colOff>177800</xdr:colOff>
      <xdr:row>74</xdr:row>
      <xdr:rowOff>32811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704397"/>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125526</xdr:rowOff>
    </xdr:from>
    <xdr:to>
      <xdr:col>85</xdr:col>
      <xdr:colOff>177800</xdr:colOff>
      <xdr:row>74</xdr:row>
      <xdr:rowOff>55676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148403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4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137473</xdr:rowOff>
    </xdr:from>
    <xdr:to>
      <xdr:col>81</xdr:col>
      <xdr:colOff>101600</xdr:colOff>
      <xdr:row>74</xdr:row>
      <xdr:rowOff>67623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6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84150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42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143878</xdr:rowOff>
    </xdr:from>
    <xdr:to>
      <xdr:col>76</xdr:col>
      <xdr:colOff>165100</xdr:colOff>
      <xdr:row>74</xdr:row>
      <xdr:rowOff>74028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6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90555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4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153461</xdr:rowOff>
    </xdr:from>
    <xdr:to>
      <xdr:col>72</xdr:col>
      <xdr:colOff>38100</xdr:colOff>
      <xdr:row>74</xdr:row>
      <xdr:rowOff>83611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6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100138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137747</xdr:rowOff>
    </xdr:from>
    <xdr:to>
      <xdr:col>67</xdr:col>
      <xdr:colOff>101600</xdr:colOff>
      <xdr:row>74</xdr:row>
      <xdr:rowOff>67897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6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84424</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4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77477</xdr:rowOff>
    </xdr:from>
    <xdr:to>
      <xdr:col>85</xdr:col>
      <xdr:colOff>127000</xdr:colOff>
      <xdr:row>98</xdr:row>
      <xdr:rowOff>80950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9577"/>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80950</xdr:rowOff>
    </xdr:from>
    <xdr:to>
      <xdr:col>81</xdr:col>
      <xdr:colOff>50800</xdr:colOff>
      <xdr:row>98</xdr:row>
      <xdr:rowOff>89577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3050"/>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89577</xdr:rowOff>
    </xdr:from>
    <xdr:to>
      <xdr:col>76</xdr:col>
      <xdr:colOff>114300</xdr:colOff>
      <xdr:row>98</xdr:row>
      <xdr:rowOff>105893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91677"/>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26724</xdr:rowOff>
    </xdr:from>
    <xdr:to>
      <xdr:col>71</xdr:col>
      <xdr:colOff>177800</xdr:colOff>
      <xdr:row>98</xdr:row>
      <xdr:rowOff>105893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8824"/>
          <a:ext cx="889000" cy="7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26677</xdr:rowOff>
    </xdr:from>
    <xdr:to>
      <xdr:col>85</xdr:col>
      <xdr:colOff>177800</xdr:colOff>
      <xdr:row>98</xdr:row>
      <xdr:rowOff>128277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30150</xdr:rowOff>
    </xdr:from>
    <xdr:to>
      <xdr:col>81</xdr:col>
      <xdr:colOff>101600</xdr:colOff>
      <xdr:row>98</xdr:row>
      <xdr:rowOff>131750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122877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38777</xdr:rowOff>
    </xdr:from>
    <xdr:to>
      <xdr:col>76</xdr:col>
      <xdr:colOff>165100</xdr:colOff>
      <xdr:row>98</xdr:row>
      <xdr:rowOff>140377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131504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55093</xdr:rowOff>
    </xdr:from>
    <xdr:to>
      <xdr:col>72</xdr:col>
      <xdr:colOff>38100</xdr:colOff>
      <xdr:row>98</xdr:row>
      <xdr:rowOff>156693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147820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147374</xdr:rowOff>
    </xdr:from>
    <xdr:to>
      <xdr:col>67</xdr:col>
      <xdr:colOff>101600</xdr:colOff>
      <xdr:row>98</xdr:row>
      <xdr:rowOff>77524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94051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167894</xdr:rowOff>
    </xdr:from>
    <xdr:to>
      <xdr:col>116</xdr:col>
      <xdr:colOff>63500</xdr:colOff>
      <xdr:row>76</xdr:row>
      <xdr:rowOff>25682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26644"/>
          <a:ext cx="8382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153439</xdr:rowOff>
    </xdr:from>
    <xdr:to>
      <xdr:col>111</xdr:col>
      <xdr:colOff>177800</xdr:colOff>
      <xdr:row>75</xdr:row>
      <xdr:rowOff>167894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12189"/>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106408</xdr:rowOff>
    </xdr:from>
    <xdr:to>
      <xdr:col>107</xdr:col>
      <xdr:colOff>50800</xdr:colOff>
      <xdr:row>75</xdr:row>
      <xdr:rowOff>153439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65158"/>
          <a:ext cx="889000" cy="4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84219</xdr:rowOff>
    </xdr:from>
    <xdr:to>
      <xdr:col>102</xdr:col>
      <xdr:colOff>114300</xdr:colOff>
      <xdr:row>75</xdr:row>
      <xdr:rowOff>106408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42969"/>
          <a:ext cx="889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146332</xdr:rowOff>
    </xdr:from>
    <xdr:to>
      <xdr:col>116</xdr:col>
      <xdr:colOff>114300</xdr:colOff>
      <xdr:row>76</xdr:row>
      <xdr:rowOff>76482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124759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117094</xdr:rowOff>
    </xdr:from>
    <xdr:to>
      <xdr:col>112</xdr:col>
      <xdr:colOff>38100</xdr:colOff>
      <xdr:row>76</xdr:row>
      <xdr:rowOff>47244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38371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102639</xdr:rowOff>
    </xdr:from>
    <xdr:to>
      <xdr:col>107</xdr:col>
      <xdr:colOff>101600</xdr:colOff>
      <xdr:row>76</xdr:row>
      <xdr:rowOff>32789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55608</xdr:rowOff>
    </xdr:from>
    <xdr:to>
      <xdr:col>102</xdr:col>
      <xdr:colOff>165100</xdr:colOff>
      <xdr:row>75</xdr:row>
      <xdr:rowOff>157209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4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2285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33419</xdr:rowOff>
    </xdr:from>
    <xdr:to>
      <xdr:col>98</xdr:col>
      <xdr:colOff>38100</xdr:colOff>
      <xdr:row>75</xdr:row>
      <xdr:rowOff>135019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151546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6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性質別歳出のうち、住民一人当たりのコストでは多くの項目で類似団体の平均値を上回っている状況にある。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物件費が大きく上回って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、今後、中長期的な財政推計の中で住民生活とのバランスを図りながら公債費の圧縮を図り健全な財政運営に努めていく。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物件費については、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行政改革による公共施設の維持管理を委託業務に移行していることが主な要因である。指定管理者制度の導入により委託対象を民間企業へも広げることでコスト削減の効果が見込まれる。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北海道大空町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7,130
7,114
343.66
8,648,712
8,470,534
173,823
4,800,321
15,157,870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65405</xdr:rowOff>
    </xdr:from>
    <xdr:to>
      <xdr:col>24</xdr:col>
      <xdr:colOff>63500</xdr:colOff>
      <xdr:row>35</xdr:row>
      <xdr:rowOff>103378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6155"/>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103378</xdr:rowOff>
    </xdr:from>
    <xdr:to>
      <xdr:col>19</xdr:col>
      <xdr:colOff>177800</xdr:colOff>
      <xdr:row>36</xdr:row>
      <xdr:rowOff>35052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4128"/>
          <a:ext cx="889000" cy="1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35052</xdr:rowOff>
    </xdr:from>
    <xdr:to>
      <xdr:col>15</xdr:col>
      <xdr:colOff>50800</xdr:colOff>
      <xdr:row>36</xdr:row>
      <xdr:rowOff>56134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7252"/>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36</xdr:row>
      <xdr:rowOff>56134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9876"/>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xdr:rowOff>
    </xdr:from>
    <xdr:to>
      <xdr:col>24</xdr:col>
      <xdr:colOff>114300</xdr:colOff>
      <xdr:row>35</xdr:row>
      <xdr:rowOff>116205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37482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52578</xdr:rowOff>
    </xdr:from>
    <xdr:to>
      <xdr:col>20</xdr:col>
      <xdr:colOff>38100</xdr:colOff>
      <xdr:row>35</xdr:row>
      <xdr:rowOff>154178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170705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155702</xdr:rowOff>
    </xdr:from>
    <xdr:to>
      <xdr:col>15</xdr:col>
      <xdr:colOff>101600</xdr:colOff>
      <xdr:row>36</xdr:row>
      <xdr:rowOff>85852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76979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4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5334</xdr:rowOff>
    </xdr:from>
    <xdr:to>
      <xdr:col>10</xdr:col>
      <xdr:colOff>165100</xdr:colOff>
      <xdr:row>36</xdr:row>
      <xdr:rowOff>106934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98061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161053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43089</xdr:rowOff>
    </xdr:from>
    <xdr:to>
      <xdr:col>24</xdr:col>
      <xdr:colOff>63500</xdr:colOff>
      <xdr:row>58</xdr:row>
      <xdr:rowOff>75455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7189"/>
          <a:ext cx="8382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43089</xdr:rowOff>
    </xdr:from>
    <xdr:to>
      <xdr:col>19</xdr:col>
      <xdr:colOff>177800</xdr:colOff>
      <xdr:row>58</xdr:row>
      <xdr:rowOff>67799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7189"/>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49474</xdr:rowOff>
    </xdr:from>
    <xdr:to>
      <xdr:col>15</xdr:col>
      <xdr:colOff>50800</xdr:colOff>
      <xdr:row>58</xdr:row>
      <xdr:rowOff>67799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22124"/>
          <a:ext cx="889000" cy="1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49474</xdr:rowOff>
    </xdr:from>
    <xdr:to>
      <xdr:col>10</xdr:col>
      <xdr:colOff>114300</xdr:colOff>
      <xdr:row>58</xdr:row>
      <xdr:rowOff>51772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22124"/>
          <a:ext cx="889000" cy="17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24655</xdr:rowOff>
    </xdr:from>
    <xdr:to>
      <xdr:col>24</xdr:col>
      <xdr:colOff>114300</xdr:colOff>
      <xdr:row>58</xdr:row>
      <xdr:rowOff>126255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163739</xdr:rowOff>
    </xdr:from>
    <xdr:to>
      <xdr:col>20</xdr:col>
      <xdr:colOff>38100</xdr:colOff>
      <xdr:row>58</xdr:row>
      <xdr:rowOff>93889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85016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16999</xdr:rowOff>
    </xdr:from>
    <xdr:to>
      <xdr:col>15</xdr:col>
      <xdr:colOff>101600</xdr:colOff>
      <xdr:row>58</xdr:row>
      <xdr:rowOff>118599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109726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170124</xdr:rowOff>
    </xdr:from>
    <xdr:to>
      <xdr:col>10</xdr:col>
      <xdr:colOff>165100</xdr:colOff>
      <xdr:row>57</xdr:row>
      <xdr:rowOff>100274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116801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972</xdr:rowOff>
    </xdr:from>
    <xdr:to>
      <xdr:col>6</xdr:col>
      <xdr:colOff>38100</xdr:colOff>
      <xdr:row>58</xdr:row>
      <xdr:rowOff>102572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93699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53234</xdr:rowOff>
    </xdr:from>
    <xdr:to>
      <xdr:col>24</xdr:col>
      <xdr:colOff>63500</xdr:colOff>
      <xdr:row>77</xdr:row>
      <xdr:rowOff>20197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3434"/>
          <a:ext cx="838200" cy="13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22095</xdr:rowOff>
    </xdr:from>
    <xdr:to>
      <xdr:col>19</xdr:col>
      <xdr:colOff>177800</xdr:colOff>
      <xdr:row>77</xdr:row>
      <xdr:rowOff>20197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52295"/>
          <a:ext cx="889000" cy="1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22095</xdr:rowOff>
    </xdr:from>
    <xdr:to>
      <xdr:col>15</xdr:col>
      <xdr:colOff>50800</xdr:colOff>
      <xdr:row>77</xdr:row>
      <xdr:rowOff>116708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2295"/>
          <a:ext cx="889000" cy="26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34356</xdr:rowOff>
    </xdr:from>
    <xdr:to>
      <xdr:col>10</xdr:col>
      <xdr:colOff>114300</xdr:colOff>
      <xdr:row>77</xdr:row>
      <xdr:rowOff>116708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36006"/>
          <a:ext cx="889000" cy="8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2434</xdr:rowOff>
    </xdr:from>
    <xdr:to>
      <xdr:col>24</xdr:col>
      <xdr:colOff>114300</xdr:colOff>
      <xdr:row>76</xdr:row>
      <xdr:rowOff>104034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25311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140847</xdr:rowOff>
    </xdr:from>
    <xdr:to>
      <xdr:col>20</xdr:col>
      <xdr:colOff>38100</xdr:colOff>
      <xdr:row>77</xdr:row>
      <xdr:rowOff>70997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62124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142745</xdr:rowOff>
    </xdr:from>
    <xdr:to>
      <xdr:col>15</xdr:col>
      <xdr:colOff>101600</xdr:colOff>
      <xdr:row>76</xdr:row>
      <xdr:rowOff>72895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89422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65908</xdr:rowOff>
    </xdr:from>
    <xdr:to>
      <xdr:col>10</xdr:col>
      <xdr:colOff>165100</xdr:colOff>
      <xdr:row>77</xdr:row>
      <xdr:rowOff>167508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158635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155006</xdr:rowOff>
    </xdr:from>
    <xdr:to>
      <xdr:col>6</xdr:col>
      <xdr:colOff>38100</xdr:colOff>
      <xdr:row>77</xdr:row>
      <xdr:rowOff>85156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76283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109063</xdr:rowOff>
    </xdr:from>
    <xdr:to>
      <xdr:col>24</xdr:col>
      <xdr:colOff>63500</xdr:colOff>
      <xdr:row>96</xdr:row>
      <xdr:rowOff>67242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96813"/>
          <a:ext cx="838200" cy="1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67242</xdr:rowOff>
    </xdr:from>
    <xdr:to>
      <xdr:col>19</xdr:col>
      <xdr:colOff>177800</xdr:colOff>
      <xdr:row>96</xdr:row>
      <xdr:rowOff>70430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6442"/>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70430</xdr:rowOff>
    </xdr:from>
    <xdr:to>
      <xdr:col>15</xdr:col>
      <xdr:colOff>50800</xdr:colOff>
      <xdr:row>96</xdr:row>
      <xdr:rowOff>73099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2963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73099</xdr:rowOff>
    </xdr:from>
    <xdr:to>
      <xdr:col>10</xdr:col>
      <xdr:colOff>114300</xdr:colOff>
      <xdr:row>96</xdr:row>
      <xdr:rowOff>74988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32299"/>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58263</xdr:rowOff>
    </xdr:from>
    <xdr:to>
      <xdr:col>24</xdr:col>
      <xdr:colOff>114300</xdr:colOff>
      <xdr:row>95</xdr:row>
      <xdr:rowOff>159863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81140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9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16442</xdr:rowOff>
    </xdr:from>
    <xdr:to>
      <xdr:col>20</xdr:col>
      <xdr:colOff>38100</xdr:colOff>
      <xdr:row>96</xdr:row>
      <xdr:rowOff>118042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134569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19630</xdr:rowOff>
    </xdr:from>
    <xdr:to>
      <xdr:col>15</xdr:col>
      <xdr:colOff>101600</xdr:colOff>
      <xdr:row>96</xdr:row>
      <xdr:rowOff>121230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137757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22299</xdr:rowOff>
    </xdr:from>
    <xdr:to>
      <xdr:col>10</xdr:col>
      <xdr:colOff>165100</xdr:colOff>
      <xdr:row>96</xdr:row>
      <xdr:rowOff>123899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140426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5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24188</xdr:rowOff>
    </xdr:from>
    <xdr:to>
      <xdr:col>6</xdr:col>
      <xdr:colOff>38100</xdr:colOff>
      <xdr:row>96</xdr:row>
      <xdr:rowOff>125788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142315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160110</xdr:rowOff>
    </xdr:from>
    <xdr:to>
      <xdr:col>55</xdr:col>
      <xdr:colOff>0</xdr:colOff>
      <xdr:row>38</xdr:row>
      <xdr:rowOff>3520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0376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3520</xdr:rowOff>
    </xdr:from>
    <xdr:to>
      <xdr:col>50</xdr:col>
      <xdr:colOff>114300</xdr:colOff>
      <xdr:row>39</xdr:row>
      <xdr:rowOff>581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18620"/>
          <a:ext cx="889000" cy="1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581</xdr:rowOff>
    </xdr:from>
    <xdr:to>
      <xdr:col>45</xdr:col>
      <xdr:colOff>177800</xdr:colOff>
      <xdr:row>39</xdr:row>
      <xdr:rowOff>72916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87131"/>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72916</xdr:rowOff>
    </xdr:from>
    <xdr:to>
      <xdr:col>41</xdr:col>
      <xdr:colOff>50800</xdr:colOff>
      <xdr:row>39</xdr:row>
      <xdr:rowOff>96593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59466"/>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109311</xdr:rowOff>
    </xdr:from>
    <xdr:to>
      <xdr:col>55</xdr:col>
      <xdr:colOff>50800</xdr:colOff>
      <xdr:row>38</xdr:row>
      <xdr:rowOff>39461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132188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0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124170</xdr:rowOff>
    </xdr:from>
    <xdr:to>
      <xdr:col>50</xdr:col>
      <xdr:colOff>165100</xdr:colOff>
      <xdr:row>38</xdr:row>
      <xdr:rowOff>54319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678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70847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121231</xdr:rowOff>
    </xdr:from>
    <xdr:to>
      <xdr:col>46</xdr:col>
      <xdr:colOff>38100</xdr:colOff>
      <xdr:row>39</xdr:row>
      <xdr:rowOff>51381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67908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22116</xdr:rowOff>
    </xdr:from>
    <xdr:to>
      <xdr:col>41</xdr:col>
      <xdr:colOff>101600</xdr:colOff>
      <xdr:row>39</xdr:row>
      <xdr:rowOff>123716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114843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0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45793</xdr:rowOff>
    </xdr:from>
    <xdr:to>
      <xdr:col>36</xdr:col>
      <xdr:colOff>165100</xdr:colOff>
      <xdr:row>39</xdr:row>
      <xdr:rowOff>147393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138520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29111</xdr:rowOff>
    </xdr:from>
    <xdr:to>
      <xdr:col>54</xdr:col>
      <xdr:colOff>189865</xdr:colOff>
      <xdr:row>59</xdr:row>
      <xdr:rowOff>25777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458861"/>
          <a:ext cx="1270" cy="6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29604</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25777</xdr:rowOff>
    </xdr:from>
    <xdr:to>
      <xdr:col>55</xdr:col>
      <xdr:colOff>88900</xdr:colOff>
      <xdr:row>59</xdr:row>
      <xdr:rowOff>25777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147238</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923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29111</xdr:rowOff>
    </xdr:from>
    <xdr:to>
      <xdr:col>55</xdr:col>
      <xdr:colOff>88900</xdr:colOff>
      <xdr:row>55</xdr:row>
      <xdr:rowOff>29111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458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18614</xdr:rowOff>
    </xdr:from>
    <xdr:to>
      <xdr:col>55</xdr:col>
      <xdr:colOff>0</xdr:colOff>
      <xdr:row>58</xdr:row>
      <xdr:rowOff>31685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62714"/>
          <a:ext cx="8382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9631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53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31204</xdr:rowOff>
    </xdr:from>
    <xdr:to>
      <xdr:col>55</xdr:col>
      <xdr:colOff>50800</xdr:colOff>
      <xdr:row>58</xdr:row>
      <xdr:rowOff>132804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144590</xdr:rowOff>
    </xdr:from>
    <xdr:to>
      <xdr:col>50</xdr:col>
      <xdr:colOff>114300</xdr:colOff>
      <xdr:row>58</xdr:row>
      <xdr:rowOff>31685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717090"/>
          <a:ext cx="889000" cy="125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38739</xdr:rowOff>
    </xdr:from>
    <xdr:to>
      <xdr:col>50</xdr:col>
      <xdr:colOff>165100</xdr:colOff>
      <xdr:row>58</xdr:row>
      <xdr:rowOff>140339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144590</xdr:rowOff>
    </xdr:from>
    <xdr:to>
      <xdr:col>45</xdr:col>
      <xdr:colOff>177800</xdr:colOff>
      <xdr:row>58</xdr:row>
      <xdr:rowOff>11425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717090"/>
          <a:ext cx="889000" cy="12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10446</xdr:rowOff>
    </xdr:from>
    <xdr:to>
      <xdr:col>46</xdr:col>
      <xdr:colOff>38100</xdr:colOff>
      <xdr:row>58</xdr:row>
      <xdr:rowOff>112046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103173</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11425</xdr:rowOff>
    </xdr:from>
    <xdr:to>
      <xdr:col>41</xdr:col>
      <xdr:colOff>50800</xdr:colOff>
      <xdr:row>58</xdr:row>
      <xdr:rowOff>48803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5525"/>
          <a:ext cx="889000" cy="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40291</xdr:rowOff>
    </xdr:from>
    <xdr:to>
      <xdr:col>41</xdr:col>
      <xdr:colOff>101600</xdr:colOff>
      <xdr:row>58</xdr:row>
      <xdr:rowOff>141891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133018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52748</xdr:rowOff>
    </xdr:from>
    <xdr:to>
      <xdr:col>36</xdr:col>
      <xdr:colOff>165100</xdr:colOff>
      <xdr:row>58</xdr:row>
      <xdr:rowOff>154348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139264</xdr:rowOff>
    </xdr:from>
    <xdr:to>
      <xdr:col>55</xdr:col>
      <xdr:colOff>50800</xdr:colOff>
      <xdr:row>58</xdr:row>
      <xdr:rowOff>69414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162141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152335</xdr:rowOff>
    </xdr:from>
    <xdr:to>
      <xdr:col>50</xdr:col>
      <xdr:colOff>165100</xdr:colOff>
      <xdr:row>58</xdr:row>
      <xdr:rowOff>82485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99012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7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93790</xdr:rowOff>
    </xdr:from>
    <xdr:to>
      <xdr:col>46</xdr:col>
      <xdr:colOff>38100</xdr:colOff>
      <xdr:row>51</xdr:row>
      <xdr:rowOff>23940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6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40467</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05205" y="84415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132075</xdr:rowOff>
    </xdr:from>
    <xdr:to>
      <xdr:col>41</xdr:col>
      <xdr:colOff>101600</xdr:colOff>
      <xdr:row>58</xdr:row>
      <xdr:rowOff>62225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78752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7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169453</xdr:rowOff>
    </xdr:from>
    <xdr:to>
      <xdr:col>36</xdr:col>
      <xdr:colOff>165100</xdr:colOff>
      <xdr:row>58</xdr:row>
      <xdr:rowOff>99603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116130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1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123907</xdr:rowOff>
    </xdr:from>
    <xdr:to>
      <xdr:col>55</xdr:col>
      <xdr:colOff>0</xdr:colOff>
      <xdr:row>76</xdr:row>
      <xdr:rowOff>133032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54107"/>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133032</xdr:rowOff>
    </xdr:from>
    <xdr:to>
      <xdr:col>50</xdr:col>
      <xdr:colOff>114300</xdr:colOff>
      <xdr:row>76</xdr:row>
      <xdr:rowOff>142615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63232"/>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142615</xdr:rowOff>
    </xdr:from>
    <xdr:to>
      <xdr:col>45</xdr:col>
      <xdr:colOff>177800</xdr:colOff>
      <xdr:row>76</xdr:row>
      <xdr:rowOff>164827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72815"/>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28067</xdr:rowOff>
    </xdr:from>
    <xdr:to>
      <xdr:col>41</xdr:col>
      <xdr:colOff>50800</xdr:colOff>
      <xdr:row>76</xdr:row>
      <xdr:rowOff>164827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058267"/>
          <a:ext cx="889000" cy="13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73107</xdr:rowOff>
    </xdr:from>
    <xdr:to>
      <xdr:col>55</xdr:col>
      <xdr:colOff>50800</xdr:colOff>
      <xdr:row>77</xdr:row>
      <xdr:rowOff>3257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51534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82232</xdr:rowOff>
    </xdr:from>
    <xdr:to>
      <xdr:col>50</xdr:col>
      <xdr:colOff>165100</xdr:colOff>
      <xdr:row>77</xdr:row>
      <xdr:rowOff>12382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3509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91815</xdr:rowOff>
    </xdr:from>
    <xdr:to>
      <xdr:col>46</xdr:col>
      <xdr:colOff>38100</xdr:colOff>
      <xdr:row>77</xdr:row>
      <xdr:rowOff>21965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114027</xdr:rowOff>
    </xdr:from>
    <xdr:to>
      <xdr:col>41</xdr:col>
      <xdr:colOff>101600</xdr:colOff>
      <xdr:row>77</xdr:row>
      <xdr:rowOff>44177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148717</xdr:rowOff>
    </xdr:from>
    <xdr:to>
      <xdr:col>36</xdr:col>
      <xdr:colOff>165100</xdr:colOff>
      <xdr:row>76</xdr:row>
      <xdr:rowOff>78867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95394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122565</xdr:rowOff>
    </xdr:from>
    <xdr:to>
      <xdr:col>55</xdr:col>
      <xdr:colOff>0</xdr:colOff>
      <xdr:row>95</xdr:row>
      <xdr:rowOff>139956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10315"/>
          <a:ext cx="838200" cy="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34288</xdr:rowOff>
    </xdr:from>
    <xdr:to>
      <xdr:col>50</xdr:col>
      <xdr:colOff>114300</xdr:colOff>
      <xdr:row>95</xdr:row>
      <xdr:rowOff>122565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22038"/>
          <a:ext cx="889000" cy="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113128</xdr:rowOff>
    </xdr:from>
    <xdr:to>
      <xdr:col>45</xdr:col>
      <xdr:colOff>177800</xdr:colOff>
      <xdr:row>95</xdr:row>
      <xdr:rowOff>34288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229428"/>
          <a:ext cx="889000" cy="9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113128</xdr:rowOff>
    </xdr:from>
    <xdr:to>
      <xdr:col>41</xdr:col>
      <xdr:colOff>50800</xdr:colOff>
      <xdr:row>95</xdr:row>
      <xdr:rowOff>2842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29428"/>
          <a:ext cx="889000" cy="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89156</xdr:rowOff>
    </xdr:from>
    <xdr:to>
      <xdr:col>55</xdr:col>
      <xdr:colOff>50800</xdr:colOff>
      <xdr:row>96</xdr:row>
      <xdr:rowOff>19306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112033</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2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71765</xdr:rowOff>
    </xdr:from>
    <xdr:to>
      <xdr:col>50</xdr:col>
      <xdr:colOff>165100</xdr:colOff>
      <xdr:row>96</xdr:row>
      <xdr:rowOff>1915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18442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13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154938</xdr:rowOff>
    </xdr:from>
    <xdr:to>
      <xdr:col>46</xdr:col>
      <xdr:colOff>38100</xdr:colOff>
      <xdr:row>95</xdr:row>
      <xdr:rowOff>85088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101615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0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62328</xdr:rowOff>
    </xdr:from>
    <xdr:to>
      <xdr:col>41</xdr:col>
      <xdr:colOff>101600</xdr:colOff>
      <xdr:row>94</xdr:row>
      <xdr:rowOff>163928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9005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5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123492</xdr:rowOff>
    </xdr:from>
    <xdr:to>
      <xdr:col>36</xdr:col>
      <xdr:colOff>165100</xdr:colOff>
      <xdr:row>95</xdr:row>
      <xdr:rowOff>53642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70169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1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69383</xdr:rowOff>
    </xdr:from>
    <xdr:to>
      <xdr:col>85</xdr:col>
      <xdr:colOff>127000</xdr:colOff>
      <xdr:row>36</xdr:row>
      <xdr:rowOff>72202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41583"/>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69383</xdr:rowOff>
    </xdr:from>
    <xdr:to>
      <xdr:col>81</xdr:col>
      <xdr:colOff>50800</xdr:colOff>
      <xdr:row>36</xdr:row>
      <xdr:rowOff>123157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41583"/>
          <a:ext cx="889000" cy="5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123157</xdr:rowOff>
    </xdr:from>
    <xdr:to>
      <xdr:col>76</xdr:col>
      <xdr:colOff>114300</xdr:colOff>
      <xdr:row>36</xdr:row>
      <xdr:rowOff>171125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95357"/>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171125</xdr:rowOff>
    </xdr:from>
    <xdr:to>
      <xdr:col>71</xdr:col>
      <xdr:colOff>177800</xdr:colOff>
      <xdr:row>37</xdr:row>
      <xdr:rowOff>18961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43325"/>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21402</xdr:rowOff>
    </xdr:from>
    <xdr:to>
      <xdr:col>85</xdr:col>
      <xdr:colOff>177800</xdr:colOff>
      <xdr:row>36</xdr:row>
      <xdr:rowOff>123002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44279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18583</xdr:rowOff>
    </xdr:from>
    <xdr:to>
      <xdr:col>81</xdr:col>
      <xdr:colOff>101600</xdr:colOff>
      <xdr:row>36</xdr:row>
      <xdr:rowOff>120183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136710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72357</xdr:rowOff>
    </xdr:from>
    <xdr:to>
      <xdr:col>76</xdr:col>
      <xdr:colOff>165100</xdr:colOff>
      <xdr:row>37</xdr:row>
      <xdr:rowOff>2507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19034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120325</xdr:rowOff>
    </xdr:from>
    <xdr:to>
      <xdr:col>72</xdr:col>
      <xdr:colOff>38100</xdr:colOff>
      <xdr:row>37</xdr:row>
      <xdr:rowOff>50475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67002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139611</xdr:rowOff>
    </xdr:from>
    <xdr:to>
      <xdr:col>67</xdr:col>
      <xdr:colOff>101600</xdr:colOff>
      <xdr:row>37</xdr:row>
      <xdr:rowOff>69761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86288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68438</xdr:rowOff>
    </xdr:from>
    <xdr:to>
      <xdr:col>85</xdr:col>
      <xdr:colOff>127000</xdr:colOff>
      <xdr:row>52</xdr:row>
      <xdr:rowOff>113548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983838"/>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112123</xdr:rowOff>
    </xdr:from>
    <xdr:to>
      <xdr:col>81</xdr:col>
      <xdr:colOff>50800</xdr:colOff>
      <xdr:row>52</xdr:row>
      <xdr:rowOff>113548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856073"/>
          <a:ext cx="889000" cy="1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112123</xdr:rowOff>
    </xdr:from>
    <xdr:to>
      <xdr:col>76</xdr:col>
      <xdr:colOff>114300</xdr:colOff>
      <xdr:row>54</xdr:row>
      <xdr:rowOff>128293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856073"/>
          <a:ext cx="889000" cy="5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132354</xdr:rowOff>
    </xdr:from>
    <xdr:to>
      <xdr:col>71</xdr:col>
      <xdr:colOff>177800</xdr:colOff>
      <xdr:row>54</xdr:row>
      <xdr:rowOff>128293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219204"/>
          <a:ext cx="889000" cy="16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17638</xdr:rowOff>
    </xdr:from>
    <xdr:to>
      <xdr:col>85</xdr:col>
      <xdr:colOff>177800</xdr:colOff>
      <xdr:row>52</xdr:row>
      <xdr:rowOff>119238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9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40515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78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62748</xdr:rowOff>
    </xdr:from>
    <xdr:to>
      <xdr:col>81</xdr:col>
      <xdr:colOff>101600</xdr:colOff>
      <xdr:row>52</xdr:row>
      <xdr:rowOff>164348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9425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875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61323</xdr:rowOff>
    </xdr:from>
    <xdr:to>
      <xdr:col>76</xdr:col>
      <xdr:colOff>165100</xdr:colOff>
      <xdr:row>51</xdr:row>
      <xdr:rowOff>162923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8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8000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858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77493</xdr:rowOff>
    </xdr:from>
    <xdr:to>
      <xdr:col>72</xdr:col>
      <xdr:colOff>38100</xdr:colOff>
      <xdr:row>55</xdr:row>
      <xdr:rowOff>7643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24170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11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81554</xdr:rowOff>
    </xdr:from>
    <xdr:to>
      <xdr:col>67</xdr:col>
      <xdr:colOff>101600</xdr:colOff>
      <xdr:row>54</xdr:row>
      <xdr:rowOff>11704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1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28231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894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79147</xdr:rowOff>
    </xdr:from>
    <xdr:to>
      <xdr:col>85</xdr:col>
      <xdr:colOff>127000</xdr:colOff>
      <xdr:row>79</xdr:row>
      <xdr:rowOff>84899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3697"/>
          <a:ext cx="8382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79147</xdr:rowOff>
    </xdr:from>
    <xdr:to>
      <xdr:col>81</xdr:col>
      <xdr:colOff>50800</xdr:colOff>
      <xdr:row>79</xdr:row>
      <xdr:rowOff>86057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23697"/>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167050</xdr:rowOff>
    </xdr:from>
    <xdr:to>
      <xdr:col>76</xdr:col>
      <xdr:colOff>114300</xdr:colOff>
      <xdr:row>79</xdr:row>
      <xdr:rowOff>86057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0150"/>
          <a:ext cx="889000" cy="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167050</xdr:rowOff>
    </xdr:from>
    <xdr:to>
      <xdr:col>71</xdr:col>
      <xdr:colOff>177800</xdr:colOff>
      <xdr:row>79</xdr:row>
      <xdr:rowOff>33903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0150"/>
          <a:ext cx="8890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34099</xdr:rowOff>
    </xdr:from>
    <xdr:to>
      <xdr:col>85</xdr:col>
      <xdr:colOff>177800</xdr:colOff>
      <xdr:row>79</xdr:row>
      <xdr:rowOff>135699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28347</xdr:rowOff>
    </xdr:from>
    <xdr:to>
      <xdr:col>81</xdr:col>
      <xdr:colOff>101600</xdr:colOff>
      <xdr:row>79</xdr:row>
      <xdr:rowOff>129947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121074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35257</xdr:rowOff>
    </xdr:from>
    <xdr:to>
      <xdr:col>76</xdr:col>
      <xdr:colOff>165100</xdr:colOff>
      <xdr:row>79</xdr:row>
      <xdr:rowOff>136857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127984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7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116250</xdr:rowOff>
    </xdr:from>
    <xdr:to>
      <xdr:col>72</xdr:col>
      <xdr:colOff>38100</xdr:colOff>
      <xdr:row>79</xdr:row>
      <xdr:rowOff>46400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62927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154553</xdr:rowOff>
    </xdr:from>
    <xdr:to>
      <xdr:col>67</xdr:col>
      <xdr:colOff>101600</xdr:colOff>
      <xdr:row>79</xdr:row>
      <xdr:rowOff>84703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101230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3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4876</xdr:rowOff>
    </xdr:from>
    <xdr:to>
      <xdr:col>85</xdr:col>
      <xdr:colOff>127000</xdr:colOff>
      <xdr:row>94</xdr:row>
      <xdr:rowOff>16822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121176"/>
          <a:ext cx="8382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16822</xdr:rowOff>
    </xdr:from>
    <xdr:to>
      <xdr:col>81</xdr:col>
      <xdr:colOff>50800</xdr:colOff>
      <xdr:row>94</xdr:row>
      <xdr:rowOff>23228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133122"/>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23228</xdr:rowOff>
    </xdr:from>
    <xdr:to>
      <xdr:col>76</xdr:col>
      <xdr:colOff>114300</xdr:colOff>
      <xdr:row>94</xdr:row>
      <xdr:rowOff>32812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13952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17097</xdr:rowOff>
    </xdr:from>
    <xdr:to>
      <xdr:col>71</xdr:col>
      <xdr:colOff>177800</xdr:colOff>
      <xdr:row>94</xdr:row>
      <xdr:rowOff>32812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133397"/>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125526</xdr:rowOff>
    </xdr:from>
    <xdr:to>
      <xdr:col>85</xdr:col>
      <xdr:colOff>177800</xdr:colOff>
      <xdr:row>94</xdr:row>
      <xdr:rowOff>55676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148403</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137472</xdr:rowOff>
    </xdr:from>
    <xdr:to>
      <xdr:col>81</xdr:col>
      <xdr:colOff>101600</xdr:colOff>
      <xdr:row>94</xdr:row>
      <xdr:rowOff>67622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84149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8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143878</xdr:rowOff>
    </xdr:from>
    <xdr:to>
      <xdr:col>76</xdr:col>
      <xdr:colOff>165100</xdr:colOff>
      <xdr:row>94</xdr:row>
      <xdr:rowOff>74028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90555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86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153462</xdr:rowOff>
    </xdr:from>
    <xdr:to>
      <xdr:col>72</xdr:col>
      <xdr:colOff>38100</xdr:colOff>
      <xdr:row>94</xdr:row>
      <xdr:rowOff>83612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100139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87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137747</xdr:rowOff>
    </xdr:from>
    <xdr:to>
      <xdr:col>67</xdr:col>
      <xdr:colOff>101600</xdr:colOff>
      <xdr:row>94</xdr:row>
      <xdr:rowOff>67897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0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84424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8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目的別歳出のうち、住民一人当たりのコストでは教育費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公債費で類似団体の平均値を大きく上回っている状況にある。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教育費は学校施設の大規模改修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、給食センターの運営費、スクールバスの運行事業、現在ある道立高校と町立高校を統合し、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年度に新たに開校する町立高校が魅力ある高校となるような取り組みに係る経費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などにより高い傾向にある。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中長期的な財政推計の中で住民生活とのバランスを図りながら公債費の圧縮を図り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例年３月に決算見込に近づけるための補正予算を組んでいるため実質収支の標準財政規模に対する割合は１～２％台となり、決算上多額の剰余金（赤字）は生じていない。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今後も合併算定替の特例期間終了による普通交付税の段階的縮減や不測の財政需要に備えるため一定程度の財政調整基金を保持していかなければならない。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いずれの年度も連結実質赤字比率は算出されていない。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一般会計、特別会計においても、過大な余剰金が生じていないため、予算で定められたとおりの財務会計活動が行われた結果であるといえる。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7" t="s">
        <v>82</v>
      </c>
      <c r="C3" s="648"/>
      <c r="D3" s="648"/>
      <c r="E3" s="649"/>
      <c r="F3" s="649"/>
      <c r="G3" s="649"/>
      <c r="H3" s="649"/>
      <c r="I3" s="649"/>
      <c r="J3" s="649"/>
      <c r="K3" s="649"/>
      <c r="L3" s="649" t="s">
        <v>83</v>
      </c>
      <c r="M3" s="649"/>
      <c r="N3" s="649"/>
      <c r="O3" s="649"/>
      <c r="P3" s="649"/>
      <c r="Q3" s="649"/>
      <c r="R3" s="652"/>
      <c r="S3" s="652"/>
      <c r="T3" s="652"/>
      <c r="U3" s="652"/>
      <c r="V3" s="653"/>
      <c r="W3" s="543" t="s">
        <v>84</v>
      </c>
      <c r="X3" s="544"/>
      <c r="Y3" s="544"/>
      <c r="Z3" s="544"/>
      <c r="AA3" s="544"/>
      <c r="AB3" s="648"/>
      <c r="AC3" s="652" t="s">
        <v>85</v>
      </c>
      <c r="AD3" s="544"/>
      <c r="AE3" s="544"/>
      <c r="AF3" s="544"/>
      <c r="AG3" s="544"/>
      <c r="AH3" s="544"/>
      <c r="AI3" s="544"/>
      <c r="AJ3" s="544"/>
      <c r="AK3" s="544"/>
      <c r="AL3" s="614"/>
      <c r="AM3" s="543" t="s">
        <v>86</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87</v>
      </c>
      <c r="BO3" s="544"/>
      <c r="BP3" s="544"/>
      <c r="BQ3" s="544"/>
      <c r="BR3" s="544"/>
      <c r="BS3" s="544"/>
      <c r="BT3" s="544"/>
      <c r="BU3" s="614"/>
      <c r="BV3" s="543" t="s">
        <v>88</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89</v>
      </c>
      <c r="CU3" s="544"/>
      <c r="CV3" s="544"/>
      <c r="CW3" s="544"/>
      <c r="CX3" s="544"/>
      <c r="CY3" s="544"/>
      <c r="CZ3" s="544"/>
      <c r="DA3" s="614"/>
      <c r="DB3" s="543" t="s">
        <v>90</v>
      </c>
      <c r="DC3" s="544"/>
      <c r="DD3" s="544"/>
      <c r="DE3" s="544"/>
      <c r="DF3" s="544"/>
      <c r="DG3" s="544"/>
      <c r="DH3" s="544"/>
      <c r="DI3" s="614"/>
      <c r="DJ3" s="184"/>
      <c r="DK3" s="184"/>
      <c r="DL3" s="184"/>
      <c r="DM3" s="184"/>
      <c r="DN3" s="184"/>
      <c r="DO3" s="184"/>
    </row>
    <row r="4" spans="1:119" ht="18.75" customHeight="1" x14ac:dyDescent="0.15">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91</v>
      </c>
      <c r="AZ4" s="457"/>
      <c r="BA4" s="457"/>
      <c r="BB4" s="457"/>
      <c r="BC4" s="457"/>
      <c r="BD4" s="457"/>
      <c r="BE4" s="457"/>
      <c r="BF4" s="457"/>
      <c r="BG4" s="457"/>
      <c r="BH4" s="457"/>
      <c r="BI4" s="457"/>
      <c r="BJ4" s="457"/>
      <c r="BK4" s="457"/>
      <c r="BL4" s="457"/>
      <c r="BM4" s="458"/>
      <c r="BN4" s="459">
        <v>8648712</v>
      </c>
      <c r="BO4" s="460"/>
      <c r="BP4" s="460"/>
      <c r="BQ4" s="460"/>
      <c r="BR4" s="460"/>
      <c r="BS4" s="460"/>
      <c r="BT4" s="460"/>
      <c r="BU4" s="461"/>
      <c r="BV4" s="459">
        <v>8339467</v>
      </c>
      <c r="BW4" s="460"/>
      <c r="BX4" s="460"/>
      <c r="BY4" s="460"/>
      <c r="BZ4" s="460"/>
      <c r="CA4" s="460"/>
      <c r="CB4" s="460"/>
      <c r="CC4" s="461"/>
      <c r="CD4" s="640" t="s">
        <v>92</v>
      </c>
      <c r="CE4" s="641"/>
      <c r="CF4" s="641"/>
      <c r="CG4" s="641"/>
      <c r="CH4" s="641"/>
      <c r="CI4" s="641"/>
      <c r="CJ4" s="641"/>
      <c r="CK4" s="641"/>
      <c r="CL4" s="641"/>
      <c r="CM4" s="641"/>
      <c r="CN4" s="641"/>
      <c r="CO4" s="641"/>
      <c r="CP4" s="641"/>
      <c r="CQ4" s="641"/>
      <c r="CR4" s="641"/>
      <c r="CS4" s="642"/>
      <c r="CT4" s="643">
        <v>3.6</v>
      </c>
      <c r="CU4" s="644"/>
      <c r="CV4" s="644"/>
      <c r="CW4" s="644"/>
      <c r="CX4" s="644"/>
      <c r="CY4" s="644"/>
      <c r="CZ4" s="644"/>
      <c r="DA4" s="645"/>
      <c r="DB4" s="643">
        <v>2.5</v>
      </c>
      <c r="DC4" s="644"/>
      <c r="DD4" s="644"/>
      <c r="DE4" s="644"/>
      <c r="DF4" s="644"/>
      <c r="DG4" s="644"/>
      <c r="DH4" s="644"/>
      <c r="DI4" s="645"/>
      <c r="DJ4" s="184"/>
      <c r="DK4" s="184"/>
      <c r="DL4" s="184"/>
      <c r="DM4" s="184"/>
      <c r="DN4" s="184"/>
      <c r="DO4" s="184"/>
    </row>
    <row r="5" spans="1:119" ht="18.75" customHeight="1" x14ac:dyDescent="0.15">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8470534</v>
      </c>
      <c r="BO5" s="465"/>
      <c r="BP5" s="465"/>
      <c r="BQ5" s="465"/>
      <c r="BR5" s="465"/>
      <c r="BS5" s="465"/>
      <c r="BT5" s="465"/>
      <c r="BU5" s="466"/>
      <c r="BV5" s="464">
        <v>8214983</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92.2</v>
      </c>
      <c r="CU5" s="435"/>
      <c r="CV5" s="435"/>
      <c r="CW5" s="435"/>
      <c r="CX5" s="435"/>
      <c r="CY5" s="435"/>
      <c r="CZ5" s="435"/>
      <c r="DA5" s="436"/>
      <c r="DB5" s="434">
        <v>92.3</v>
      </c>
      <c r="DC5" s="435"/>
      <c r="DD5" s="435"/>
      <c r="DE5" s="435"/>
      <c r="DF5" s="435"/>
      <c r="DG5" s="435"/>
      <c r="DH5" s="435"/>
      <c r="DI5" s="436"/>
      <c r="DJ5" s="184"/>
      <c r="DK5" s="184"/>
      <c r="DL5" s="184"/>
      <c r="DM5" s="184"/>
      <c r="DN5" s="184"/>
      <c r="DO5" s="184"/>
    </row>
    <row r="6" spans="1:119" ht="18.75" customHeight="1" x14ac:dyDescent="0.15">
      <c r="A6" s="185"/>
      <c r="B6" s="620" t="s">
        <v>97</v>
      </c>
      <c r="C6" s="478"/>
      <c r="D6" s="478"/>
      <c r="E6" s="621"/>
      <c r="F6" s="621"/>
      <c r="G6" s="621"/>
      <c r="H6" s="621"/>
      <c r="I6" s="621"/>
      <c r="J6" s="621"/>
      <c r="K6" s="621"/>
      <c r="L6" s="621" t="s">
        <v>98</v>
      </c>
      <c r="M6" s="621"/>
      <c r="N6" s="621"/>
      <c r="O6" s="621"/>
      <c r="P6" s="621"/>
      <c r="Q6" s="621"/>
      <c r="R6" s="502"/>
      <c r="S6" s="502"/>
      <c r="T6" s="502"/>
      <c r="U6" s="502"/>
      <c r="V6" s="627"/>
      <c r="W6" s="555" t="s">
        <v>99</v>
      </c>
      <c r="X6" s="477"/>
      <c r="Y6" s="477"/>
      <c r="Z6" s="477"/>
      <c r="AA6" s="477"/>
      <c r="AB6" s="478"/>
      <c r="AC6" s="632" t="s">
        <v>100</v>
      </c>
      <c r="AD6" s="633"/>
      <c r="AE6" s="633"/>
      <c r="AF6" s="633"/>
      <c r="AG6" s="633"/>
      <c r="AH6" s="633"/>
      <c r="AI6" s="633"/>
      <c r="AJ6" s="633"/>
      <c r="AK6" s="633"/>
      <c r="AL6" s="634"/>
      <c r="AM6" s="533" t="s">
        <v>101</v>
      </c>
      <c r="AN6" s="438"/>
      <c r="AO6" s="438"/>
      <c r="AP6" s="438"/>
      <c r="AQ6" s="438"/>
      <c r="AR6" s="438"/>
      <c r="AS6" s="438"/>
      <c r="AT6" s="439"/>
      <c r="AU6" s="521" t="s">
        <v>94</v>
      </c>
      <c r="AV6" s="522"/>
      <c r="AW6" s="522"/>
      <c r="AX6" s="522"/>
      <c r="AY6" s="444" t="s">
        <v>102</v>
      </c>
      <c r="AZ6" s="445"/>
      <c r="BA6" s="445"/>
      <c r="BB6" s="445"/>
      <c r="BC6" s="445"/>
      <c r="BD6" s="445"/>
      <c r="BE6" s="445"/>
      <c r="BF6" s="445"/>
      <c r="BG6" s="445"/>
      <c r="BH6" s="445"/>
      <c r="BI6" s="445"/>
      <c r="BJ6" s="445"/>
      <c r="BK6" s="445"/>
      <c r="BL6" s="445"/>
      <c r="BM6" s="446"/>
      <c r="BN6" s="464">
        <v>178178</v>
      </c>
      <c r="BO6" s="465"/>
      <c r="BP6" s="465"/>
      <c r="BQ6" s="465"/>
      <c r="BR6" s="465"/>
      <c r="BS6" s="465"/>
      <c r="BT6" s="465"/>
      <c r="BU6" s="466"/>
      <c r="BV6" s="464">
        <v>124484</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95.1</v>
      </c>
      <c r="CU6" s="618"/>
      <c r="CV6" s="618"/>
      <c r="CW6" s="618"/>
      <c r="CX6" s="618"/>
      <c r="CY6" s="618"/>
      <c r="CZ6" s="618"/>
      <c r="DA6" s="619"/>
      <c r="DB6" s="617">
        <v>96.1</v>
      </c>
      <c r="DC6" s="618"/>
      <c r="DD6" s="618"/>
      <c r="DE6" s="618"/>
      <c r="DF6" s="618"/>
      <c r="DG6" s="618"/>
      <c r="DH6" s="618"/>
      <c r="DI6" s="619"/>
      <c r="DJ6" s="184"/>
      <c r="DK6" s="184"/>
      <c r="DL6" s="184"/>
      <c r="DM6" s="184"/>
      <c r="DN6" s="184"/>
      <c r="DO6" s="184"/>
    </row>
    <row r="7" spans="1:119" ht="18.75" customHeight="1" x14ac:dyDescent="0.15">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105</v>
      </c>
      <c r="AV7" s="522"/>
      <c r="AW7" s="522"/>
      <c r="AX7" s="522"/>
      <c r="AY7" s="444" t="s">
        <v>106</v>
      </c>
      <c r="AZ7" s="445"/>
      <c r="BA7" s="445"/>
      <c r="BB7" s="445"/>
      <c r="BC7" s="445"/>
      <c r="BD7" s="445"/>
      <c r="BE7" s="445"/>
      <c r="BF7" s="445"/>
      <c r="BG7" s="445"/>
      <c r="BH7" s="445"/>
      <c r="BI7" s="445"/>
      <c r="BJ7" s="445"/>
      <c r="BK7" s="445"/>
      <c r="BL7" s="445"/>
      <c r="BM7" s="446"/>
      <c r="BN7" s="464">
        <v>4355</v>
      </c>
      <c r="BO7" s="465"/>
      <c r="BP7" s="465"/>
      <c r="BQ7" s="465"/>
      <c r="BR7" s="465"/>
      <c r="BS7" s="465"/>
      <c r="BT7" s="465"/>
      <c r="BU7" s="466"/>
      <c r="BV7" s="464">
        <v>2121</v>
      </c>
      <c r="BW7" s="465"/>
      <c r="BX7" s="465"/>
      <c r="BY7" s="465"/>
      <c r="BZ7" s="465"/>
      <c r="CA7" s="465"/>
      <c r="CB7" s="465"/>
      <c r="CC7" s="466"/>
      <c r="CD7" s="473" t="s">
        <v>107</v>
      </c>
      <c r="CE7" s="474"/>
      <c r="CF7" s="474"/>
      <c r="CG7" s="474"/>
      <c r="CH7" s="474"/>
      <c r="CI7" s="474"/>
      <c r="CJ7" s="474"/>
      <c r="CK7" s="474"/>
      <c r="CL7" s="474"/>
      <c r="CM7" s="474"/>
      <c r="CN7" s="474"/>
      <c r="CO7" s="474"/>
      <c r="CP7" s="474"/>
      <c r="CQ7" s="474"/>
      <c r="CR7" s="474"/>
      <c r="CS7" s="475"/>
      <c r="CT7" s="464">
        <v>4800321</v>
      </c>
      <c r="CU7" s="465"/>
      <c r="CV7" s="465"/>
      <c r="CW7" s="465"/>
      <c r="CX7" s="465"/>
      <c r="CY7" s="465"/>
      <c r="CZ7" s="465"/>
      <c r="DA7" s="466"/>
      <c r="DB7" s="464">
        <v>4833440</v>
      </c>
      <c r="DC7" s="465"/>
      <c r="DD7" s="465"/>
      <c r="DE7" s="465"/>
      <c r="DF7" s="465"/>
      <c r="DG7" s="465"/>
      <c r="DH7" s="465"/>
      <c r="DI7" s="466"/>
      <c r="DJ7" s="184"/>
      <c r="DK7" s="184"/>
      <c r="DL7" s="184"/>
      <c r="DM7" s="184"/>
      <c r="DN7" s="184"/>
      <c r="DO7" s="184"/>
    </row>
    <row r="8" spans="1:119" ht="18.75" customHeight="1" thickBot="1" x14ac:dyDescent="0.2">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108</v>
      </c>
      <c r="AN8" s="438"/>
      <c r="AO8" s="438"/>
      <c r="AP8" s="438"/>
      <c r="AQ8" s="438"/>
      <c r="AR8" s="438"/>
      <c r="AS8" s="438"/>
      <c r="AT8" s="439"/>
      <c r="AU8" s="521" t="s">
        <v>109</v>
      </c>
      <c r="AV8" s="522"/>
      <c r="AW8" s="522"/>
      <c r="AX8" s="522"/>
      <c r="AY8" s="444" t="s">
        <v>110</v>
      </c>
      <c r="AZ8" s="445"/>
      <c r="BA8" s="445"/>
      <c r="BB8" s="445"/>
      <c r="BC8" s="445"/>
      <c r="BD8" s="445"/>
      <c r="BE8" s="445"/>
      <c r="BF8" s="445"/>
      <c r="BG8" s="445"/>
      <c r="BH8" s="445"/>
      <c r="BI8" s="445"/>
      <c r="BJ8" s="445"/>
      <c r="BK8" s="445"/>
      <c r="BL8" s="445"/>
      <c r="BM8" s="446"/>
      <c r="BN8" s="464">
        <v>173823</v>
      </c>
      <c r="BO8" s="465"/>
      <c r="BP8" s="465"/>
      <c r="BQ8" s="465"/>
      <c r="BR8" s="465"/>
      <c r="BS8" s="465"/>
      <c r="BT8" s="465"/>
      <c r="BU8" s="466"/>
      <c r="BV8" s="464">
        <v>122363</v>
      </c>
      <c r="BW8" s="465"/>
      <c r="BX8" s="465"/>
      <c r="BY8" s="465"/>
      <c r="BZ8" s="465"/>
      <c r="CA8" s="465"/>
      <c r="CB8" s="465"/>
      <c r="CC8" s="466"/>
      <c r="CD8" s="473" t="s">
        <v>111</v>
      </c>
      <c r="CE8" s="474"/>
      <c r="CF8" s="474"/>
      <c r="CG8" s="474"/>
      <c r="CH8" s="474"/>
      <c r="CI8" s="474"/>
      <c r="CJ8" s="474"/>
      <c r="CK8" s="474"/>
      <c r="CL8" s="474"/>
      <c r="CM8" s="474"/>
      <c r="CN8" s="474"/>
      <c r="CO8" s="474"/>
      <c r="CP8" s="474"/>
      <c r="CQ8" s="474"/>
      <c r="CR8" s="474"/>
      <c r="CS8" s="475"/>
      <c r="CT8" s="577">
        <v>0.26</v>
      </c>
      <c r="CU8" s="578"/>
      <c r="CV8" s="578"/>
      <c r="CW8" s="578"/>
      <c r="CX8" s="578"/>
      <c r="CY8" s="578"/>
      <c r="CZ8" s="578"/>
      <c r="DA8" s="579"/>
      <c r="DB8" s="577">
        <v>0.26</v>
      </c>
      <c r="DC8" s="578"/>
      <c r="DD8" s="578"/>
      <c r="DE8" s="578"/>
      <c r="DF8" s="578"/>
      <c r="DG8" s="578"/>
      <c r="DH8" s="578"/>
      <c r="DI8" s="579"/>
      <c r="DJ8" s="184"/>
      <c r="DK8" s="184"/>
      <c r="DL8" s="184"/>
      <c r="DM8" s="184"/>
      <c r="DN8" s="184"/>
      <c r="DO8" s="184"/>
    </row>
    <row r="9" spans="1:119" ht="18.75" customHeight="1" thickBot="1" x14ac:dyDescent="0.2">
      <c r="A9" s="185"/>
      <c r="B9" s="606" t="s">
        <v>112</v>
      </c>
      <c r="C9" s="607"/>
      <c r="D9" s="607"/>
      <c r="E9" s="607"/>
      <c r="F9" s="607"/>
      <c r="G9" s="607"/>
      <c r="H9" s="607"/>
      <c r="I9" s="607"/>
      <c r="J9" s="607"/>
      <c r="K9" s="527"/>
      <c r="L9" s="608" t="s">
        <v>113</v>
      </c>
      <c r="M9" s="609"/>
      <c r="N9" s="609"/>
      <c r="O9" s="609"/>
      <c r="P9" s="609"/>
      <c r="Q9" s="610"/>
      <c r="R9" s="611">
        <v>7360</v>
      </c>
      <c r="S9" s="612"/>
      <c r="T9" s="612"/>
      <c r="U9" s="612"/>
      <c r="V9" s="613"/>
      <c r="W9" s="543" t="s">
        <v>114</v>
      </c>
      <c r="X9" s="544"/>
      <c r="Y9" s="544"/>
      <c r="Z9" s="544"/>
      <c r="AA9" s="544"/>
      <c r="AB9" s="544"/>
      <c r="AC9" s="544"/>
      <c r="AD9" s="544"/>
      <c r="AE9" s="544"/>
      <c r="AF9" s="544"/>
      <c r="AG9" s="544"/>
      <c r="AH9" s="544"/>
      <c r="AI9" s="544"/>
      <c r="AJ9" s="544"/>
      <c r="AK9" s="544"/>
      <c r="AL9" s="614"/>
      <c r="AM9" s="533" t="s">
        <v>115</v>
      </c>
      <c r="AN9" s="438"/>
      <c r="AO9" s="438"/>
      <c r="AP9" s="438"/>
      <c r="AQ9" s="438"/>
      <c r="AR9" s="438"/>
      <c r="AS9" s="438"/>
      <c r="AT9" s="439"/>
      <c r="AU9" s="521" t="s">
        <v>94</v>
      </c>
      <c r="AV9" s="522"/>
      <c r="AW9" s="522"/>
      <c r="AX9" s="522"/>
      <c r="AY9" s="444" t="s">
        <v>116</v>
      </c>
      <c r="AZ9" s="445"/>
      <c r="BA9" s="445"/>
      <c r="BB9" s="445"/>
      <c r="BC9" s="445"/>
      <c r="BD9" s="445"/>
      <c r="BE9" s="445"/>
      <c r="BF9" s="445"/>
      <c r="BG9" s="445"/>
      <c r="BH9" s="445"/>
      <c r="BI9" s="445"/>
      <c r="BJ9" s="445"/>
      <c r="BK9" s="445"/>
      <c r="BL9" s="445"/>
      <c r="BM9" s="446"/>
      <c r="BN9" s="464">
        <v>51460</v>
      </c>
      <c r="BO9" s="465"/>
      <c r="BP9" s="465"/>
      <c r="BQ9" s="465"/>
      <c r="BR9" s="465"/>
      <c r="BS9" s="465"/>
      <c r="BT9" s="465"/>
      <c r="BU9" s="466"/>
      <c r="BV9" s="464">
        <v>36433</v>
      </c>
      <c r="BW9" s="465"/>
      <c r="BX9" s="465"/>
      <c r="BY9" s="465"/>
      <c r="BZ9" s="465"/>
      <c r="CA9" s="465"/>
      <c r="CB9" s="465"/>
      <c r="CC9" s="466"/>
      <c r="CD9" s="473" t="s">
        <v>117</v>
      </c>
      <c r="CE9" s="474"/>
      <c r="CF9" s="474"/>
      <c r="CG9" s="474"/>
      <c r="CH9" s="474"/>
      <c r="CI9" s="474"/>
      <c r="CJ9" s="474"/>
      <c r="CK9" s="474"/>
      <c r="CL9" s="474"/>
      <c r="CM9" s="474"/>
      <c r="CN9" s="474"/>
      <c r="CO9" s="474"/>
      <c r="CP9" s="474"/>
      <c r="CQ9" s="474"/>
      <c r="CR9" s="474"/>
      <c r="CS9" s="475"/>
      <c r="CT9" s="434">
        <v>21.4</v>
      </c>
      <c r="CU9" s="435"/>
      <c r="CV9" s="435"/>
      <c r="CW9" s="435"/>
      <c r="CX9" s="435"/>
      <c r="CY9" s="435"/>
      <c r="CZ9" s="435"/>
      <c r="DA9" s="436"/>
      <c r="DB9" s="434">
        <v>20.6</v>
      </c>
      <c r="DC9" s="435"/>
      <c r="DD9" s="435"/>
      <c r="DE9" s="435"/>
      <c r="DF9" s="435"/>
      <c r="DG9" s="435"/>
      <c r="DH9" s="435"/>
      <c r="DI9" s="436"/>
      <c r="DJ9" s="184"/>
      <c r="DK9" s="184"/>
      <c r="DL9" s="184"/>
      <c r="DM9" s="184"/>
      <c r="DN9" s="184"/>
      <c r="DO9" s="184"/>
    </row>
    <row r="10" spans="1:119" ht="18.75" customHeight="1" thickBot="1" x14ac:dyDescent="0.2">
      <c r="A10" s="185"/>
      <c r="B10" s="606"/>
      <c r="C10" s="607"/>
      <c r="D10" s="607"/>
      <c r="E10" s="607"/>
      <c r="F10" s="607"/>
      <c r="G10" s="607"/>
      <c r="H10" s="607"/>
      <c r="I10" s="607"/>
      <c r="J10" s="607"/>
      <c r="K10" s="527"/>
      <c r="L10" s="437" t="s">
        <v>118</v>
      </c>
      <c r="M10" s="438"/>
      <c r="N10" s="438"/>
      <c r="O10" s="438"/>
      <c r="P10" s="438"/>
      <c r="Q10" s="439"/>
      <c r="R10" s="440">
        <v>7933</v>
      </c>
      <c r="S10" s="441"/>
      <c r="T10" s="441"/>
      <c r="U10" s="441"/>
      <c r="V10" s="443"/>
      <c r="W10" s="615"/>
      <c r="X10" s="426"/>
      <c r="Y10" s="426"/>
      <c r="Z10" s="426"/>
      <c r="AA10" s="426"/>
      <c r="AB10" s="426"/>
      <c r="AC10" s="426"/>
      <c r="AD10" s="426"/>
      <c r="AE10" s="426"/>
      <c r="AF10" s="426"/>
      <c r="AG10" s="426"/>
      <c r="AH10" s="426"/>
      <c r="AI10" s="426"/>
      <c r="AJ10" s="426"/>
      <c r="AK10" s="426"/>
      <c r="AL10" s="616"/>
      <c r="AM10" s="533" t="s">
        <v>119</v>
      </c>
      <c r="AN10" s="438"/>
      <c r="AO10" s="438"/>
      <c r="AP10" s="438"/>
      <c r="AQ10" s="438"/>
      <c r="AR10" s="438"/>
      <c r="AS10" s="438"/>
      <c r="AT10" s="439"/>
      <c r="AU10" s="521" t="s">
        <v>120</v>
      </c>
      <c r="AV10" s="522"/>
      <c r="AW10" s="522"/>
      <c r="AX10" s="522"/>
      <c r="AY10" s="444" t="s">
        <v>121</v>
      </c>
      <c r="AZ10" s="445"/>
      <c r="BA10" s="445"/>
      <c r="BB10" s="445"/>
      <c r="BC10" s="445"/>
      <c r="BD10" s="445"/>
      <c r="BE10" s="445"/>
      <c r="BF10" s="445"/>
      <c r="BG10" s="445"/>
      <c r="BH10" s="445"/>
      <c r="BI10" s="445"/>
      <c r="BJ10" s="445"/>
      <c r="BK10" s="445"/>
      <c r="BL10" s="445"/>
      <c r="BM10" s="446"/>
      <c r="BN10" s="464">
        <v>708</v>
      </c>
      <c r="BO10" s="465"/>
      <c r="BP10" s="465"/>
      <c r="BQ10" s="465"/>
      <c r="BR10" s="465"/>
      <c r="BS10" s="465"/>
      <c r="BT10" s="465"/>
      <c r="BU10" s="466"/>
      <c r="BV10" s="464">
        <v>3365</v>
      </c>
      <c r="BW10" s="465"/>
      <c r="BX10" s="465"/>
      <c r="BY10" s="465"/>
      <c r="BZ10" s="465"/>
      <c r="CA10" s="465"/>
      <c r="CB10" s="465"/>
      <c r="CC10" s="466"/>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6"/>
      <c r="C11" s="607"/>
      <c r="D11" s="607"/>
      <c r="E11" s="607"/>
      <c r="F11" s="607"/>
      <c r="G11" s="607"/>
      <c r="H11" s="607"/>
      <c r="I11" s="607"/>
      <c r="J11" s="607"/>
      <c r="K11" s="527"/>
      <c r="L11" s="510" t="s">
        <v>123</v>
      </c>
      <c r="M11" s="511"/>
      <c r="N11" s="511"/>
      <c r="O11" s="511"/>
      <c r="P11" s="511"/>
      <c r="Q11" s="512"/>
      <c r="R11" s="603" t="s">
        <v>124</v>
      </c>
      <c r="S11" s="604"/>
      <c r="T11" s="604"/>
      <c r="U11" s="604"/>
      <c r="V11" s="605"/>
      <c r="W11" s="615"/>
      <c r="X11" s="426"/>
      <c r="Y11" s="426"/>
      <c r="Z11" s="426"/>
      <c r="AA11" s="426"/>
      <c r="AB11" s="426"/>
      <c r="AC11" s="426"/>
      <c r="AD11" s="426"/>
      <c r="AE11" s="426"/>
      <c r="AF11" s="426"/>
      <c r="AG11" s="426"/>
      <c r="AH11" s="426"/>
      <c r="AI11" s="426"/>
      <c r="AJ11" s="426"/>
      <c r="AK11" s="426"/>
      <c r="AL11" s="616"/>
      <c r="AM11" s="533" t="s">
        <v>125</v>
      </c>
      <c r="AN11" s="438"/>
      <c r="AO11" s="438"/>
      <c r="AP11" s="438"/>
      <c r="AQ11" s="438"/>
      <c r="AR11" s="438"/>
      <c r="AS11" s="438"/>
      <c r="AT11" s="439"/>
      <c r="AU11" s="521" t="s">
        <v>94</v>
      </c>
      <c r="AV11" s="522"/>
      <c r="AW11" s="522"/>
      <c r="AX11" s="522"/>
      <c r="AY11" s="444" t="s">
        <v>126</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127</v>
      </c>
      <c r="CE11" s="474"/>
      <c r="CF11" s="474"/>
      <c r="CG11" s="474"/>
      <c r="CH11" s="474"/>
      <c r="CI11" s="474"/>
      <c r="CJ11" s="474"/>
      <c r="CK11" s="474"/>
      <c r="CL11" s="474"/>
      <c r="CM11" s="474"/>
      <c r="CN11" s="474"/>
      <c r="CO11" s="474"/>
      <c r="CP11" s="474"/>
      <c r="CQ11" s="474"/>
      <c r="CR11" s="474"/>
      <c r="CS11" s="475"/>
      <c r="CT11" s="577" t="s">
        <v>128</v>
      </c>
      <c r="CU11" s="578"/>
      <c r="CV11" s="578"/>
      <c r="CW11" s="578"/>
      <c r="CX11" s="578"/>
      <c r="CY11" s="578"/>
      <c r="CZ11" s="578"/>
      <c r="DA11" s="579"/>
      <c r="DB11" s="577" t="s">
        <v>129</v>
      </c>
      <c r="DC11" s="578"/>
      <c r="DD11" s="578"/>
      <c r="DE11" s="578"/>
      <c r="DF11" s="578"/>
      <c r="DG11" s="578"/>
      <c r="DH11" s="578"/>
      <c r="DI11" s="579"/>
      <c r="DJ11" s="184"/>
      <c r="DK11" s="184"/>
      <c r="DL11" s="184"/>
      <c r="DM11" s="184"/>
      <c r="DN11" s="184"/>
      <c r="DO11" s="184"/>
    </row>
    <row r="12" spans="1:119" ht="18.75" customHeight="1" x14ac:dyDescent="0.15">
      <c r="A12" s="185"/>
      <c r="B12" s="580" t="s">
        <v>130</v>
      </c>
      <c r="C12" s="581"/>
      <c r="D12" s="581"/>
      <c r="E12" s="581"/>
      <c r="F12" s="581"/>
      <c r="G12" s="581"/>
      <c r="H12" s="581"/>
      <c r="I12" s="581"/>
      <c r="J12" s="581"/>
      <c r="K12" s="582"/>
      <c r="L12" s="589" t="s">
        <v>131</v>
      </c>
      <c r="M12" s="590"/>
      <c r="N12" s="590"/>
      <c r="O12" s="590"/>
      <c r="P12" s="590"/>
      <c r="Q12" s="591"/>
      <c r="R12" s="592">
        <v>7130</v>
      </c>
      <c r="S12" s="593"/>
      <c r="T12" s="593"/>
      <c r="U12" s="593"/>
      <c r="V12" s="594"/>
      <c r="W12" s="595" t="s">
        <v>1</v>
      </c>
      <c r="X12" s="522"/>
      <c r="Y12" s="522"/>
      <c r="Z12" s="522"/>
      <c r="AA12" s="522"/>
      <c r="AB12" s="596"/>
      <c r="AC12" s="597" t="s">
        <v>132</v>
      </c>
      <c r="AD12" s="598"/>
      <c r="AE12" s="598"/>
      <c r="AF12" s="598"/>
      <c r="AG12" s="599"/>
      <c r="AH12" s="597" t="s">
        <v>133</v>
      </c>
      <c r="AI12" s="598"/>
      <c r="AJ12" s="598"/>
      <c r="AK12" s="598"/>
      <c r="AL12" s="600"/>
      <c r="AM12" s="533" t="s">
        <v>134</v>
      </c>
      <c r="AN12" s="438"/>
      <c r="AO12" s="438"/>
      <c r="AP12" s="438"/>
      <c r="AQ12" s="438"/>
      <c r="AR12" s="438"/>
      <c r="AS12" s="438"/>
      <c r="AT12" s="439"/>
      <c r="AU12" s="521" t="s">
        <v>135</v>
      </c>
      <c r="AV12" s="522"/>
      <c r="AW12" s="522"/>
      <c r="AX12" s="522"/>
      <c r="AY12" s="444" t="s">
        <v>136</v>
      </c>
      <c r="AZ12" s="445"/>
      <c r="BA12" s="445"/>
      <c r="BB12" s="445"/>
      <c r="BC12" s="445"/>
      <c r="BD12" s="445"/>
      <c r="BE12" s="445"/>
      <c r="BF12" s="445"/>
      <c r="BG12" s="445"/>
      <c r="BH12" s="445"/>
      <c r="BI12" s="445"/>
      <c r="BJ12" s="445"/>
      <c r="BK12" s="445"/>
      <c r="BL12" s="445"/>
      <c r="BM12" s="446"/>
      <c r="BN12" s="464">
        <v>0</v>
      </c>
      <c r="BO12" s="465"/>
      <c r="BP12" s="465"/>
      <c r="BQ12" s="465"/>
      <c r="BR12" s="465"/>
      <c r="BS12" s="465"/>
      <c r="BT12" s="465"/>
      <c r="BU12" s="466"/>
      <c r="BV12" s="464">
        <v>107277</v>
      </c>
      <c r="BW12" s="465"/>
      <c r="BX12" s="465"/>
      <c r="BY12" s="465"/>
      <c r="BZ12" s="465"/>
      <c r="CA12" s="465"/>
      <c r="CB12" s="465"/>
      <c r="CC12" s="466"/>
      <c r="CD12" s="473" t="s">
        <v>137</v>
      </c>
      <c r="CE12" s="474"/>
      <c r="CF12" s="474"/>
      <c r="CG12" s="474"/>
      <c r="CH12" s="474"/>
      <c r="CI12" s="474"/>
      <c r="CJ12" s="474"/>
      <c r="CK12" s="474"/>
      <c r="CL12" s="474"/>
      <c r="CM12" s="474"/>
      <c r="CN12" s="474"/>
      <c r="CO12" s="474"/>
      <c r="CP12" s="474"/>
      <c r="CQ12" s="474"/>
      <c r="CR12" s="474"/>
      <c r="CS12" s="475"/>
      <c r="CT12" s="577" t="s">
        <v>138</v>
      </c>
      <c r="CU12" s="578"/>
      <c r="CV12" s="578"/>
      <c r="CW12" s="578"/>
      <c r="CX12" s="578"/>
      <c r="CY12" s="578"/>
      <c r="CZ12" s="578"/>
      <c r="DA12" s="579"/>
      <c r="DB12" s="577" t="s">
        <v>129</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139</v>
      </c>
      <c r="N13" s="565"/>
      <c r="O13" s="565"/>
      <c r="P13" s="565"/>
      <c r="Q13" s="566"/>
      <c r="R13" s="567">
        <v>7114</v>
      </c>
      <c r="S13" s="568"/>
      <c r="T13" s="568"/>
      <c r="U13" s="568"/>
      <c r="V13" s="569"/>
      <c r="W13" s="555" t="s">
        <v>140</v>
      </c>
      <c r="X13" s="477"/>
      <c r="Y13" s="477"/>
      <c r="Z13" s="477"/>
      <c r="AA13" s="477"/>
      <c r="AB13" s="478"/>
      <c r="AC13" s="440">
        <v>1524</v>
      </c>
      <c r="AD13" s="441"/>
      <c r="AE13" s="441"/>
      <c r="AF13" s="441"/>
      <c r="AG13" s="442"/>
      <c r="AH13" s="440">
        <v>1615</v>
      </c>
      <c r="AI13" s="441"/>
      <c r="AJ13" s="441"/>
      <c r="AK13" s="441"/>
      <c r="AL13" s="443"/>
      <c r="AM13" s="533" t="s">
        <v>141</v>
      </c>
      <c r="AN13" s="438"/>
      <c r="AO13" s="438"/>
      <c r="AP13" s="438"/>
      <c r="AQ13" s="438"/>
      <c r="AR13" s="438"/>
      <c r="AS13" s="438"/>
      <c r="AT13" s="439"/>
      <c r="AU13" s="521" t="s">
        <v>135</v>
      </c>
      <c r="AV13" s="522"/>
      <c r="AW13" s="522"/>
      <c r="AX13" s="522"/>
      <c r="AY13" s="444" t="s">
        <v>142</v>
      </c>
      <c r="AZ13" s="445"/>
      <c r="BA13" s="445"/>
      <c r="BB13" s="445"/>
      <c r="BC13" s="445"/>
      <c r="BD13" s="445"/>
      <c r="BE13" s="445"/>
      <c r="BF13" s="445"/>
      <c r="BG13" s="445"/>
      <c r="BH13" s="445"/>
      <c r="BI13" s="445"/>
      <c r="BJ13" s="445"/>
      <c r="BK13" s="445"/>
      <c r="BL13" s="445"/>
      <c r="BM13" s="446"/>
      <c r="BN13" s="464">
        <v>52168</v>
      </c>
      <c r="BO13" s="465"/>
      <c r="BP13" s="465"/>
      <c r="BQ13" s="465"/>
      <c r="BR13" s="465"/>
      <c r="BS13" s="465"/>
      <c r="BT13" s="465"/>
      <c r="BU13" s="466"/>
      <c r="BV13" s="464">
        <v>-67479</v>
      </c>
      <c r="BW13" s="465"/>
      <c r="BX13" s="465"/>
      <c r="BY13" s="465"/>
      <c r="BZ13" s="465"/>
      <c r="CA13" s="465"/>
      <c r="CB13" s="465"/>
      <c r="CC13" s="466"/>
      <c r="CD13" s="473" t="s">
        <v>143</v>
      </c>
      <c r="CE13" s="474"/>
      <c r="CF13" s="474"/>
      <c r="CG13" s="474"/>
      <c r="CH13" s="474"/>
      <c r="CI13" s="474"/>
      <c r="CJ13" s="474"/>
      <c r="CK13" s="474"/>
      <c r="CL13" s="474"/>
      <c r="CM13" s="474"/>
      <c r="CN13" s="474"/>
      <c r="CO13" s="474"/>
      <c r="CP13" s="474"/>
      <c r="CQ13" s="474"/>
      <c r="CR13" s="474"/>
      <c r="CS13" s="475"/>
      <c r="CT13" s="434">
        <v>10.4</v>
      </c>
      <c r="CU13" s="435"/>
      <c r="CV13" s="435"/>
      <c r="CW13" s="435"/>
      <c r="CX13" s="435"/>
      <c r="CY13" s="435"/>
      <c r="CZ13" s="435"/>
      <c r="DA13" s="436"/>
      <c r="DB13" s="434">
        <v>10.7</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144</v>
      </c>
      <c r="M14" s="601"/>
      <c r="N14" s="601"/>
      <c r="O14" s="601"/>
      <c r="P14" s="601"/>
      <c r="Q14" s="602"/>
      <c r="R14" s="567">
        <v>7235</v>
      </c>
      <c r="S14" s="568"/>
      <c r="T14" s="568"/>
      <c r="U14" s="568"/>
      <c r="V14" s="569"/>
      <c r="W14" s="570"/>
      <c r="X14" s="480"/>
      <c r="Y14" s="480"/>
      <c r="Z14" s="480"/>
      <c r="AA14" s="480"/>
      <c r="AB14" s="481"/>
      <c r="AC14" s="560">
        <v>40.299999999999997</v>
      </c>
      <c r="AD14" s="561"/>
      <c r="AE14" s="561"/>
      <c r="AF14" s="561"/>
      <c r="AG14" s="562"/>
      <c r="AH14" s="560">
        <v>40.700000000000003</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145</v>
      </c>
      <c r="CE14" s="471"/>
      <c r="CF14" s="471"/>
      <c r="CG14" s="471"/>
      <c r="CH14" s="471"/>
      <c r="CI14" s="471"/>
      <c r="CJ14" s="471"/>
      <c r="CK14" s="471"/>
      <c r="CL14" s="471"/>
      <c r="CM14" s="471"/>
      <c r="CN14" s="471"/>
      <c r="CO14" s="471"/>
      <c r="CP14" s="471"/>
      <c r="CQ14" s="471"/>
      <c r="CR14" s="471"/>
      <c r="CS14" s="472"/>
      <c r="CT14" s="571" t="s">
        <v>129</v>
      </c>
      <c r="CU14" s="572"/>
      <c r="CV14" s="572"/>
      <c r="CW14" s="572"/>
      <c r="CX14" s="572"/>
      <c r="CY14" s="572"/>
      <c r="CZ14" s="572"/>
      <c r="DA14" s="573"/>
      <c r="DB14" s="571" t="s">
        <v>128</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139</v>
      </c>
      <c r="N15" s="565"/>
      <c r="O15" s="565"/>
      <c r="P15" s="565"/>
      <c r="Q15" s="566"/>
      <c r="R15" s="567">
        <v>7226</v>
      </c>
      <c r="S15" s="568"/>
      <c r="T15" s="568"/>
      <c r="U15" s="568"/>
      <c r="V15" s="569"/>
      <c r="W15" s="555" t="s">
        <v>146</v>
      </c>
      <c r="X15" s="477"/>
      <c r="Y15" s="477"/>
      <c r="Z15" s="477"/>
      <c r="AA15" s="477"/>
      <c r="AB15" s="478"/>
      <c r="AC15" s="440">
        <v>427</v>
      </c>
      <c r="AD15" s="441"/>
      <c r="AE15" s="441"/>
      <c r="AF15" s="441"/>
      <c r="AG15" s="442"/>
      <c r="AH15" s="440">
        <v>449</v>
      </c>
      <c r="AI15" s="441"/>
      <c r="AJ15" s="441"/>
      <c r="AK15" s="441"/>
      <c r="AL15" s="443"/>
      <c r="AM15" s="533"/>
      <c r="AN15" s="438"/>
      <c r="AO15" s="438"/>
      <c r="AP15" s="438"/>
      <c r="AQ15" s="438"/>
      <c r="AR15" s="438"/>
      <c r="AS15" s="438"/>
      <c r="AT15" s="439"/>
      <c r="AU15" s="521"/>
      <c r="AV15" s="522"/>
      <c r="AW15" s="522"/>
      <c r="AX15" s="522"/>
      <c r="AY15" s="456" t="s">
        <v>147</v>
      </c>
      <c r="AZ15" s="457"/>
      <c r="BA15" s="457"/>
      <c r="BB15" s="457"/>
      <c r="BC15" s="457"/>
      <c r="BD15" s="457"/>
      <c r="BE15" s="457"/>
      <c r="BF15" s="457"/>
      <c r="BG15" s="457"/>
      <c r="BH15" s="457"/>
      <c r="BI15" s="457"/>
      <c r="BJ15" s="457"/>
      <c r="BK15" s="457"/>
      <c r="BL15" s="457"/>
      <c r="BM15" s="458"/>
      <c r="BN15" s="459">
        <v>1144577</v>
      </c>
      <c r="BO15" s="460"/>
      <c r="BP15" s="460"/>
      <c r="BQ15" s="460"/>
      <c r="BR15" s="460"/>
      <c r="BS15" s="460"/>
      <c r="BT15" s="460"/>
      <c r="BU15" s="461"/>
      <c r="BV15" s="459">
        <v>1137789</v>
      </c>
      <c r="BW15" s="460"/>
      <c r="BX15" s="460"/>
      <c r="BY15" s="460"/>
      <c r="BZ15" s="460"/>
      <c r="CA15" s="460"/>
      <c r="CB15" s="460"/>
      <c r="CC15" s="461"/>
      <c r="CD15" s="574" t="s">
        <v>148</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149</v>
      </c>
      <c r="M16" s="558"/>
      <c r="N16" s="558"/>
      <c r="O16" s="558"/>
      <c r="P16" s="558"/>
      <c r="Q16" s="559"/>
      <c r="R16" s="552" t="s">
        <v>150</v>
      </c>
      <c r="S16" s="553"/>
      <c r="T16" s="553"/>
      <c r="U16" s="553"/>
      <c r="V16" s="554"/>
      <c r="W16" s="570"/>
      <c r="X16" s="480"/>
      <c r="Y16" s="480"/>
      <c r="Z16" s="480"/>
      <c r="AA16" s="480"/>
      <c r="AB16" s="481"/>
      <c r="AC16" s="560">
        <v>11.3</v>
      </c>
      <c r="AD16" s="561"/>
      <c r="AE16" s="561"/>
      <c r="AF16" s="561"/>
      <c r="AG16" s="562"/>
      <c r="AH16" s="560">
        <v>11.3</v>
      </c>
      <c r="AI16" s="561"/>
      <c r="AJ16" s="561"/>
      <c r="AK16" s="561"/>
      <c r="AL16" s="563"/>
      <c r="AM16" s="533"/>
      <c r="AN16" s="438"/>
      <c r="AO16" s="438"/>
      <c r="AP16" s="438"/>
      <c r="AQ16" s="438"/>
      <c r="AR16" s="438"/>
      <c r="AS16" s="438"/>
      <c r="AT16" s="439"/>
      <c r="AU16" s="521"/>
      <c r="AV16" s="522"/>
      <c r="AW16" s="522"/>
      <c r="AX16" s="522"/>
      <c r="AY16" s="444" t="s">
        <v>151</v>
      </c>
      <c r="AZ16" s="445"/>
      <c r="BA16" s="445"/>
      <c r="BB16" s="445"/>
      <c r="BC16" s="445"/>
      <c r="BD16" s="445"/>
      <c r="BE16" s="445"/>
      <c r="BF16" s="445"/>
      <c r="BG16" s="445"/>
      <c r="BH16" s="445"/>
      <c r="BI16" s="445"/>
      <c r="BJ16" s="445"/>
      <c r="BK16" s="445"/>
      <c r="BL16" s="445"/>
      <c r="BM16" s="446"/>
      <c r="BN16" s="464">
        <v>4366158</v>
      </c>
      <c r="BO16" s="465"/>
      <c r="BP16" s="465"/>
      <c r="BQ16" s="465"/>
      <c r="BR16" s="465"/>
      <c r="BS16" s="465"/>
      <c r="BT16" s="465"/>
      <c r="BU16" s="466"/>
      <c r="BV16" s="464">
        <v>4292946</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152</v>
      </c>
      <c r="N17" s="550"/>
      <c r="O17" s="550"/>
      <c r="P17" s="550"/>
      <c r="Q17" s="551"/>
      <c r="R17" s="552" t="s">
        <v>153</v>
      </c>
      <c r="S17" s="553"/>
      <c r="T17" s="553"/>
      <c r="U17" s="553"/>
      <c r="V17" s="554"/>
      <c r="W17" s="555" t="s">
        <v>154</v>
      </c>
      <c r="X17" s="477"/>
      <c r="Y17" s="477"/>
      <c r="Z17" s="477"/>
      <c r="AA17" s="477"/>
      <c r="AB17" s="478"/>
      <c r="AC17" s="440">
        <v>1833</v>
      </c>
      <c r="AD17" s="441"/>
      <c r="AE17" s="441"/>
      <c r="AF17" s="441"/>
      <c r="AG17" s="442"/>
      <c r="AH17" s="440">
        <v>1908</v>
      </c>
      <c r="AI17" s="441"/>
      <c r="AJ17" s="441"/>
      <c r="AK17" s="441"/>
      <c r="AL17" s="443"/>
      <c r="AM17" s="533"/>
      <c r="AN17" s="438"/>
      <c r="AO17" s="438"/>
      <c r="AP17" s="438"/>
      <c r="AQ17" s="438"/>
      <c r="AR17" s="438"/>
      <c r="AS17" s="438"/>
      <c r="AT17" s="439"/>
      <c r="AU17" s="521"/>
      <c r="AV17" s="522"/>
      <c r="AW17" s="522"/>
      <c r="AX17" s="522"/>
      <c r="AY17" s="444" t="s">
        <v>155</v>
      </c>
      <c r="AZ17" s="445"/>
      <c r="BA17" s="445"/>
      <c r="BB17" s="445"/>
      <c r="BC17" s="445"/>
      <c r="BD17" s="445"/>
      <c r="BE17" s="445"/>
      <c r="BF17" s="445"/>
      <c r="BG17" s="445"/>
      <c r="BH17" s="445"/>
      <c r="BI17" s="445"/>
      <c r="BJ17" s="445"/>
      <c r="BK17" s="445"/>
      <c r="BL17" s="445"/>
      <c r="BM17" s="446"/>
      <c r="BN17" s="464">
        <v>1415561</v>
      </c>
      <c r="BO17" s="465"/>
      <c r="BP17" s="465"/>
      <c r="BQ17" s="465"/>
      <c r="BR17" s="465"/>
      <c r="BS17" s="465"/>
      <c r="BT17" s="465"/>
      <c r="BU17" s="466"/>
      <c r="BV17" s="464">
        <v>1401940</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156</v>
      </c>
      <c r="C18" s="527"/>
      <c r="D18" s="527"/>
      <c r="E18" s="528"/>
      <c r="F18" s="528"/>
      <c r="G18" s="528"/>
      <c r="H18" s="528"/>
      <c r="I18" s="528"/>
      <c r="J18" s="528"/>
      <c r="K18" s="528"/>
      <c r="L18" s="529">
        <v>343.66</v>
      </c>
      <c r="M18" s="529"/>
      <c r="N18" s="529"/>
      <c r="O18" s="529"/>
      <c r="P18" s="529"/>
      <c r="Q18" s="529"/>
      <c r="R18" s="530"/>
      <c r="S18" s="530"/>
      <c r="T18" s="530"/>
      <c r="U18" s="530"/>
      <c r="V18" s="531"/>
      <c r="W18" s="545"/>
      <c r="X18" s="546"/>
      <c r="Y18" s="546"/>
      <c r="Z18" s="546"/>
      <c r="AA18" s="546"/>
      <c r="AB18" s="556"/>
      <c r="AC18" s="428">
        <v>48.4</v>
      </c>
      <c r="AD18" s="429"/>
      <c r="AE18" s="429"/>
      <c r="AF18" s="429"/>
      <c r="AG18" s="532"/>
      <c r="AH18" s="428">
        <v>48</v>
      </c>
      <c r="AI18" s="429"/>
      <c r="AJ18" s="429"/>
      <c r="AK18" s="429"/>
      <c r="AL18" s="430"/>
      <c r="AM18" s="533"/>
      <c r="AN18" s="438"/>
      <c r="AO18" s="438"/>
      <c r="AP18" s="438"/>
      <c r="AQ18" s="438"/>
      <c r="AR18" s="438"/>
      <c r="AS18" s="438"/>
      <c r="AT18" s="439"/>
      <c r="AU18" s="521"/>
      <c r="AV18" s="522"/>
      <c r="AW18" s="522"/>
      <c r="AX18" s="522"/>
      <c r="AY18" s="444" t="s">
        <v>157</v>
      </c>
      <c r="AZ18" s="445"/>
      <c r="BA18" s="445"/>
      <c r="BB18" s="445"/>
      <c r="BC18" s="445"/>
      <c r="BD18" s="445"/>
      <c r="BE18" s="445"/>
      <c r="BF18" s="445"/>
      <c r="BG18" s="445"/>
      <c r="BH18" s="445"/>
      <c r="BI18" s="445"/>
      <c r="BJ18" s="445"/>
      <c r="BK18" s="445"/>
      <c r="BL18" s="445"/>
      <c r="BM18" s="446"/>
      <c r="BN18" s="464">
        <v>4421775</v>
      </c>
      <c r="BO18" s="465"/>
      <c r="BP18" s="465"/>
      <c r="BQ18" s="465"/>
      <c r="BR18" s="465"/>
      <c r="BS18" s="465"/>
      <c r="BT18" s="465"/>
      <c r="BU18" s="466"/>
      <c r="BV18" s="464">
        <v>4499343</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158</v>
      </c>
      <c r="C19" s="527"/>
      <c r="D19" s="527"/>
      <c r="E19" s="528"/>
      <c r="F19" s="528"/>
      <c r="G19" s="528"/>
      <c r="H19" s="528"/>
      <c r="I19" s="528"/>
      <c r="J19" s="528"/>
      <c r="K19" s="528"/>
      <c r="L19" s="534">
        <v>21</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159</v>
      </c>
      <c r="AZ19" s="445"/>
      <c r="BA19" s="445"/>
      <c r="BB19" s="445"/>
      <c r="BC19" s="445"/>
      <c r="BD19" s="445"/>
      <c r="BE19" s="445"/>
      <c r="BF19" s="445"/>
      <c r="BG19" s="445"/>
      <c r="BH19" s="445"/>
      <c r="BI19" s="445"/>
      <c r="BJ19" s="445"/>
      <c r="BK19" s="445"/>
      <c r="BL19" s="445"/>
      <c r="BM19" s="446"/>
      <c r="BN19" s="464">
        <v>5452873</v>
      </c>
      <c r="BO19" s="465"/>
      <c r="BP19" s="465"/>
      <c r="BQ19" s="465"/>
      <c r="BR19" s="465"/>
      <c r="BS19" s="465"/>
      <c r="BT19" s="465"/>
      <c r="BU19" s="466"/>
      <c r="BV19" s="464">
        <v>5736592</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160</v>
      </c>
      <c r="C20" s="527"/>
      <c r="D20" s="527"/>
      <c r="E20" s="528"/>
      <c r="F20" s="528"/>
      <c r="G20" s="528"/>
      <c r="H20" s="528"/>
      <c r="I20" s="528"/>
      <c r="J20" s="528"/>
      <c r="K20" s="528"/>
      <c r="L20" s="534">
        <v>2874</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162</v>
      </c>
      <c r="C22" s="494"/>
      <c r="D22" s="495"/>
      <c r="E22" s="502" t="s">
        <v>1</v>
      </c>
      <c r="F22" s="477"/>
      <c r="G22" s="477"/>
      <c r="H22" s="477"/>
      <c r="I22" s="477"/>
      <c r="J22" s="477"/>
      <c r="K22" s="478"/>
      <c r="L22" s="502" t="s">
        <v>163</v>
      </c>
      <c r="M22" s="477"/>
      <c r="N22" s="477"/>
      <c r="O22" s="477"/>
      <c r="P22" s="478"/>
      <c r="Q22" s="487" t="s">
        <v>164</v>
      </c>
      <c r="R22" s="488"/>
      <c r="S22" s="488"/>
      <c r="T22" s="488"/>
      <c r="U22" s="488"/>
      <c r="V22" s="503"/>
      <c r="W22" s="505" t="s">
        <v>165</v>
      </c>
      <c r="X22" s="494"/>
      <c r="Y22" s="495"/>
      <c r="Z22" s="502" t="s">
        <v>1</v>
      </c>
      <c r="AA22" s="477"/>
      <c r="AB22" s="477"/>
      <c r="AC22" s="477"/>
      <c r="AD22" s="477"/>
      <c r="AE22" s="477"/>
      <c r="AF22" s="477"/>
      <c r="AG22" s="478"/>
      <c r="AH22" s="476" t="s">
        <v>166</v>
      </c>
      <c r="AI22" s="477"/>
      <c r="AJ22" s="477"/>
      <c r="AK22" s="477"/>
      <c r="AL22" s="478"/>
      <c r="AM22" s="476" t="s">
        <v>167</v>
      </c>
      <c r="AN22" s="482"/>
      <c r="AO22" s="482"/>
      <c r="AP22" s="482"/>
      <c r="AQ22" s="482"/>
      <c r="AR22" s="483"/>
      <c r="AS22" s="487" t="s">
        <v>164</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168</v>
      </c>
      <c r="AZ23" s="457"/>
      <c r="BA23" s="457"/>
      <c r="BB23" s="457"/>
      <c r="BC23" s="457"/>
      <c r="BD23" s="457"/>
      <c r="BE23" s="457"/>
      <c r="BF23" s="457"/>
      <c r="BG23" s="457"/>
      <c r="BH23" s="457"/>
      <c r="BI23" s="457"/>
      <c r="BJ23" s="457"/>
      <c r="BK23" s="457"/>
      <c r="BL23" s="457"/>
      <c r="BM23" s="458"/>
      <c r="BN23" s="464">
        <v>15157870</v>
      </c>
      <c r="BO23" s="465"/>
      <c r="BP23" s="465"/>
      <c r="BQ23" s="465"/>
      <c r="BR23" s="465"/>
      <c r="BS23" s="465"/>
      <c r="BT23" s="465"/>
      <c r="BU23" s="466"/>
      <c r="BV23" s="464">
        <v>15154493</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169</v>
      </c>
      <c r="F24" s="438"/>
      <c r="G24" s="438"/>
      <c r="H24" s="438"/>
      <c r="I24" s="438"/>
      <c r="J24" s="438"/>
      <c r="K24" s="439"/>
      <c r="L24" s="440">
        <v>1</v>
      </c>
      <c r="M24" s="441"/>
      <c r="N24" s="441"/>
      <c r="O24" s="441"/>
      <c r="P24" s="442"/>
      <c r="Q24" s="440">
        <v>7500</v>
      </c>
      <c r="R24" s="441"/>
      <c r="S24" s="441"/>
      <c r="T24" s="441"/>
      <c r="U24" s="441"/>
      <c r="V24" s="442"/>
      <c r="W24" s="506"/>
      <c r="X24" s="497"/>
      <c r="Y24" s="498"/>
      <c r="Z24" s="437" t="s">
        <v>170</v>
      </c>
      <c r="AA24" s="438"/>
      <c r="AB24" s="438"/>
      <c r="AC24" s="438"/>
      <c r="AD24" s="438"/>
      <c r="AE24" s="438"/>
      <c r="AF24" s="438"/>
      <c r="AG24" s="439"/>
      <c r="AH24" s="440">
        <v>123</v>
      </c>
      <c r="AI24" s="441"/>
      <c r="AJ24" s="441"/>
      <c r="AK24" s="441"/>
      <c r="AL24" s="442"/>
      <c r="AM24" s="440">
        <v>376011</v>
      </c>
      <c r="AN24" s="441"/>
      <c r="AO24" s="441"/>
      <c r="AP24" s="441"/>
      <c r="AQ24" s="441"/>
      <c r="AR24" s="442"/>
      <c r="AS24" s="440">
        <v>3057</v>
      </c>
      <c r="AT24" s="441"/>
      <c r="AU24" s="441"/>
      <c r="AV24" s="441"/>
      <c r="AW24" s="441"/>
      <c r="AX24" s="443"/>
      <c r="AY24" s="431" t="s">
        <v>171</v>
      </c>
      <c r="AZ24" s="432"/>
      <c r="BA24" s="432"/>
      <c r="BB24" s="432"/>
      <c r="BC24" s="432"/>
      <c r="BD24" s="432"/>
      <c r="BE24" s="432"/>
      <c r="BF24" s="432"/>
      <c r="BG24" s="432"/>
      <c r="BH24" s="432"/>
      <c r="BI24" s="432"/>
      <c r="BJ24" s="432"/>
      <c r="BK24" s="432"/>
      <c r="BL24" s="432"/>
      <c r="BM24" s="433"/>
      <c r="BN24" s="464">
        <v>9767824</v>
      </c>
      <c r="BO24" s="465"/>
      <c r="BP24" s="465"/>
      <c r="BQ24" s="465"/>
      <c r="BR24" s="465"/>
      <c r="BS24" s="465"/>
      <c r="BT24" s="465"/>
      <c r="BU24" s="466"/>
      <c r="BV24" s="464">
        <v>9512777</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172</v>
      </c>
      <c r="F25" s="438"/>
      <c r="G25" s="438"/>
      <c r="H25" s="438"/>
      <c r="I25" s="438"/>
      <c r="J25" s="438"/>
      <c r="K25" s="439"/>
      <c r="L25" s="440">
        <v>1</v>
      </c>
      <c r="M25" s="441"/>
      <c r="N25" s="441"/>
      <c r="O25" s="441"/>
      <c r="P25" s="442"/>
      <c r="Q25" s="440">
        <v>6270</v>
      </c>
      <c r="R25" s="441"/>
      <c r="S25" s="441"/>
      <c r="T25" s="441"/>
      <c r="U25" s="441"/>
      <c r="V25" s="442"/>
      <c r="W25" s="506"/>
      <c r="X25" s="497"/>
      <c r="Y25" s="498"/>
      <c r="Z25" s="437" t="s">
        <v>173</v>
      </c>
      <c r="AA25" s="438"/>
      <c r="AB25" s="438"/>
      <c r="AC25" s="438"/>
      <c r="AD25" s="438"/>
      <c r="AE25" s="438"/>
      <c r="AF25" s="438"/>
      <c r="AG25" s="439"/>
      <c r="AH25" s="440" t="s">
        <v>129</v>
      </c>
      <c r="AI25" s="441"/>
      <c r="AJ25" s="441"/>
      <c r="AK25" s="441"/>
      <c r="AL25" s="442"/>
      <c r="AM25" s="440" t="s">
        <v>129</v>
      </c>
      <c r="AN25" s="441"/>
      <c r="AO25" s="441"/>
      <c r="AP25" s="441"/>
      <c r="AQ25" s="441"/>
      <c r="AR25" s="442"/>
      <c r="AS25" s="440" t="s">
        <v>174</v>
      </c>
      <c r="AT25" s="441"/>
      <c r="AU25" s="441"/>
      <c r="AV25" s="441"/>
      <c r="AW25" s="441"/>
      <c r="AX25" s="443"/>
      <c r="AY25" s="456" t="s">
        <v>175</v>
      </c>
      <c r="AZ25" s="457"/>
      <c r="BA25" s="457"/>
      <c r="BB25" s="457"/>
      <c r="BC25" s="457"/>
      <c r="BD25" s="457"/>
      <c r="BE25" s="457"/>
      <c r="BF25" s="457"/>
      <c r="BG25" s="457"/>
      <c r="BH25" s="457"/>
      <c r="BI25" s="457"/>
      <c r="BJ25" s="457"/>
      <c r="BK25" s="457"/>
      <c r="BL25" s="457"/>
      <c r="BM25" s="458"/>
      <c r="BN25" s="459">
        <v>1536889</v>
      </c>
      <c r="BO25" s="460"/>
      <c r="BP25" s="460"/>
      <c r="BQ25" s="460"/>
      <c r="BR25" s="460"/>
      <c r="BS25" s="460"/>
      <c r="BT25" s="460"/>
      <c r="BU25" s="461"/>
      <c r="BV25" s="459">
        <v>1320592</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176</v>
      </c>
      <c r="F26" s="438"/>
      <c r="G26" s="438"/>
      <c r="H26" s="438"/>
      <c r="I26" s="438"/>
      <c r="J26" s="438"/>
      <c r="K26" s="439"/>
      <c r="L26" s="440">
        <v>1</v>
      </c>
      <c r="M26" s="441"/>
      <c r="N26" s="441"/>
      <c r="O26" s="441"/>
      <c r="P26" s="442"/>
      <c r="Q26" s="440">
        <v>5550</v>
      </c>
      <c r="R26" s="441"/>
      <c r="S26" s="441"/>
      <c r="T26" s="441"/>
      <c r="U26" s="441"/>
      <c r="V26" s="442"/>
      <c r="W26" s="506"/>
      <c r="X26" s="497"/>
      <c r="Y26" s="498"/>
      <c r="Z26" s="437" t="s">
        <v>177</v>
      </c>
      <c r="AA26" s="519"/>
      <c r="AB26" s="519"/>
      <c r="AC26" s="519"/>
      <c r="AD26" s="519"/>
      <c r="AE26" s="519"/>
      <c r="AF26" s="519"/>
      <c r="AG26" s="520"/>
      <c r="AH26" s="440" t="s">
        <v>138</v>
      </c>
      <c r="AI26" s="441"/>
      <c r="AJ26" s="441"/>
      <c r="AK26" s="441"/>
      <c r="AL26" s="442"/>
      <c r="AM26" s="440" t="s">
        <v>129</v>
      </c>
      <c r="AN26" s="441"/>
      <c r="AO26" s="441"/>
      <c r="AP26" s="441"/>
      <c r="AQ26" s="441"/>
      <c r="AR26" s="442"/>
      <c r="AS26" s="440" t="s">
        <v>174</v>
      </c>
      <c r="AT26" s="441"/>
      <c r="AU26" s="441"/>
      <c r="AV26" s="441"/>
      <c r="AW26" s="441"/>
      <c r="AX26" s="443"/>
      <c r="AY26" s="473" t="s">
        <v>178</v>
      </c>
      <c r="AZ26" s="474"/>
      <c r="BA26" s="474"/>
      <c r="BB26" s="474"/>
      <c r="BC26" s="474"/>
      <c r="BD26" s="474"/>
      <c r="BE26" s="474"/>
      <c r="BF26" s="474"/>
      <c r="BG26" s="474"/>
      <c r="BH26" s="474"/>
      <c r="BI26" s="474"/>
      <c r="BJ26" s="474"/>
      <c r="BK26" s="474"/>
      <c r="BL26" s="474"/>
      <c r="BM26" s="475"/>
      <c r="BN26" s="464" t="s">
        <v>129</v>
      </c>
      <c r="BO26" s="465"/>
      <c r="BP26" s="465"/>
      <c r="BQ26" s="465"/>
      <c r="BR26" s="465"/>
      <c r="BS26" s="465"/>
      <c r="BT26" s="465"/>
      <c r="BU26" s="466"/>
      <c r="BV26" s="464" t="s">
        <v>138</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179</v>
      </c>
      <c r="F27" s="438"/>
      <c r="G27" s="438"/>
      <c r="H27" s="438"/>
      <c r="I27" s="438"/>
      <c r="J27" s="438"/>
      <c r="K27" s="439"/>
      <c r="L27" s="440">
        <v>1</v>
      </c>
      <c r="M27" s="441"/>
      <c r="N27" s="441"/>
      <c r="O27" s="441"/>
      <c r="P27" s="442"/>
      <c r="Q27" s="440">
        <v>2820</v>
      </c>
      <c r="R27" s="441"/>
      <c r="S27" s="441"/>
      <c r="T27" s="441"/>
      <c r="U27" s="441"/>
      <c r="V27" s="442"/>
      <c r="W27" s="506"/>
      <c r="X27" s="497"/>
      <c r="Y27" s="498"/>
      <c r="Z27" s="437" t="s">
        <v>180</v>
      </c>
      <c r="AA27" s="438"/>
      <c r="AB27" s="438"/>
      <c r="AC27" s="438"/>
      <c r="AD27" s="438"/>
      <c r="AE27" s="438"/>
      <c r="AF27" s="438"/>
      <c r="AG27" s="439"/>
      <c r="AH27" s="440">
        <v>12</v>
      </c>
      <c r="AI27" s="441"/>
      <c r="AJ27" s="441"/>
      <c r="AK27" s="441"/>
      <c r="AL27" s="442"/>
      <c r="AM27" s="440">
        <v>38950</v>
      </c>
      <c r="AN27" s="441"/>
      <c r="AO27" s="441"/>
      <c r="AP27" s="441"/>
      <c r="AQ27" s="441"/>
      <c r="AR27" s="442"/>
      <c r="AS27" s="440">
        <v>3246</v>
      </c>
      <c r="AT27" s="441"/>
      <c r="AU27" s="441"/>
      <c r="AV27" s="441"/>
      <c r="AW27" s="441"/>
      <c r="AX27" s="443"/>
      <c r="AY27" s="470" t="s">
        <v>181</v>
      </c>
      <c r="AZ27" s="471"/>
      <c r="BA27" s="471"/>
      <c r="BB27" s="471"/>
      <c r="BC27" s="471"/>
      <c r="BD27" s="471"/>
      <c r="BE27" s="471"/>
      <c r="BF27" s="471"/>
      <c r="BG27" s="471"/>
      <c r="BH27" s="471"/>
      <c r="BI27" s="471"/>
      <c r="BJ27" s="471"/>
      <c r="BK27" s="471"/>
      <c r="BL27" s="471"/>
      <c r="BM27" s="472"/>
      <c r="BN27" s="467" t="s">
        <v>174</v>
      </c>
      <c r="BO27" s="468"/>
      <c r="BP27" s="468"/>
      <c r="BQ27" s="468"/>
      <c r="BR27" s="468"/>
      <c r="BS27" s="468"/>
      <c r="BT27" s="468"/>
      <c r="BU27" s="469"/>
      <c r="BV27" s="467" t="s">
        <v>138</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182</v>
      </c>
      <c r="F28" s="438"/>
      <c r="G28" s="438"/>
      <c r="H28" s="438"/>
      <c r="I28" s="438"/>
      <c r="J28" s="438"/>
      <c r="K28" s="439"/>
      <c r="L28" s="440">
        <v>1</v>
      </c>
      <c r="M28" s="441"/>
      <c r="N28" s="441"/>
      <c r="O28" s="441"/>
      <c r="P28" s="442"/>
      <c r="Q28" s="440">
        <v>2320</v>
      </c>
      <c r="R28" s="441"/>
      <c r="S28" s="441"/>
      <c r="T28" s="441"/>
      <c r="U28" s="441"/>
      <c r="V28" s="442"/>
      <c r="W28" s="506"/>
      <c r="X28" s="497"/>
      <c r="Y28" s="498"/>
      <c r="Z28" s="437" t="s">
        <v>183</v>
      </c>
      <c r="AA28" s="438"/>
      <c r="AB28" s="438"/>
      <c r="AC28" s="438"/>
      <c r="AD28" s="438"/>
      <c r="AE28" s="438"/>
      <c r="AF28" s="438"/>
      <c r="AG28" s="439"/>
      <c r="AH28" s="440" t="s">
        <v>129</v>
      </c>
      <c r="AI28" s="441"/>
      <c r="AJ28" s="441"/>
      <c r="AK28" s="441"/>
      <c r="AL28" s="442"/>
      <c r="AM28" s="440" t="s">
        <v>138</v>
      </c>
      <c r="AN28" s="441"/>
      <c r="AO28" s="441"/>
      <c r="AP28" s="441"/>
      <c r="AQ28" s="441"/>
      <c r="AR28" s="442"/>
      <c r="AS28" s="440" t="s">
        <v>138</v>
      </c>
      <c r="AT28" s="441"/>
      <c r="AU28" s="441"/>
      <c r="AV28" s="441"/>
      <c r="AW28" s="441"/>
      <c r="AX28" s="443"/>
      <c r="AY28" s="447" t="s">
        <v>184</v>
      </c>
      <c r="AZ28" s="448"/>
      <c r="BA28" s="448"/>
      <c r="BB28" s="449"/>
      <c r="BC28" s="456" t="s">
        <v>48</v>
      </c>
      <c r="BD28" s="457"/>
      <c r="BE28" s="457"/>
      <c r="BF28" s="457"/>
      <c r="BG28" s="457"/>
      <c r="BH28" s="457"/>
      <c r="BI28" s="457"/>
      <c r="BJ28" s="457"/>
      <c r="BK28" s="457"/>
      <c r="BL28" s="457"/>
      <c r="BM28" s="458"/>
      <c r="BN28" s="459">
        <v>1314366</v>
      </c>
      <c r="BO28" s="460"/>
      <c r="BP28" s="460"/>
      <c r="BQ28" s="460"/>
      <c r="BR28" s="460"/>
      <c r="BS28" s="460"/>
      <c r="BT28" s="460"/>
      <c r="BU28" s="461"/>
      <c r="BV28" s="459">
        <v>1313658</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185</v>
      </c>
      <c r="F29" s="438"/>
      <c r="G29" s="438"/>
      <c r="H29" s="438"/>
      <c r="I29" s="438"/>
      <c r="J29" s="438"/>
      <c r="K29" s="439"/>
      <c r="L29" s="440">
        <v>10</v>
      </c>
      <c r="M29" s="441"/>
      <c r="N29" s="441"/>
      <c r="O29" s="441"/>
      <c r="P29" s="442"/>
      <c r="Q29" s="440">
        <v>1900</v>
      </c>
      <c r="R29" s="441"/>
      <c r="S29" s="441"/>
      <c r="T29" s="441"/>
      <c r="U29" s="441"/>
      <c r="V29" s="442"/>
      <c r="W29" s="507"/>
      <c r="X29" s="508"/>
      <c r="Y29" s="509"/>
      <c r="Z29" s="437" t="s">
        <v>186</v>
      </c>
      <c r="AA29" s="438"/>
      <c r="AB29" s="438"/>
      <c r="AC29" s="438"/>
      <c r="AD29" s="438"/>
      <c r="AE29" s="438"/>
      <c r="AF29" s="438"/>
      <c r="AG29" s="439"/>
      <c r="AH29" s="440">
        <v>135</v>
      </c>
      <c r="AI29" s="441"/>
      <c r="AJ29" s="441"/>
      <c r="AK29" s="441"/>
      <c r="AL29" s="442"/>
      <c r="AM29" s="440">
        <v>414961</v>
      </c>
      <c r="AN29" s="441"/>
      <c r="AO29" s="441"/>
      <c r="AP29" s="441"/>
      <c r="AQ29" s="441"/>
      <c r="AR29" s="442"/>
      <c r="AS29" s="440">
        <v>3074</v>
      </c>
      <c r="AT29" s="441"/>
      <c r="AU29" s="441"/>
      <c r="AV29" s="441"/>
      <c r="AW29" s="441"/>
      <c r="AX29" s="443"/>
      <c r="AY29" s="450"/>
      <c r="AZ29" s="451"/>
      <c r="BA29" s="451"/>
      <c r="BB29" s="452"/>
      <c r="BC29" s="444" t="s">
        <v>187</v>
      </c>
      <c r="BD29" s="445"/>
      <c r="BE29" s="445"/>
      <c r="BF29" s="445"/>
      <c r="BG29" s="445"/>
      <c r="BH29" s="445"/>
      <c r="BI29" s="445"/>
      <c r="BJ29" s="445"/>
      <c r="BK29" s="445"/>
      <c r="BL29" s="445"/>
      <c r="BM29" s="446"/>
      <c r="BN29" s="464">
        <v>356288</v>
      </c>
      <c r="BO29" s="465"/>
      <c r="BP29" s="465"/>
      <c r="BQ29" s="465"/>
      <c r="BR29" s="465"/>
      <c r="BS29" s="465"/>
      <c r="BT29" s="465"/>
      <c r="BU29" s="466"/>
      <c r="BV29" s="464">
        <v>345197</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188</v>
      </c>
      <c r="X30" s="517"/>
      <c r="Y30" s="517"/>
      <c r="Z30" s="517"/>
      <c r="AA30" s="517"/>
      <c r="AB30" s="517"/>
      <c r="AC30" s="517"/>
      <c r="AD30" s="517"/>
      <c r="AE30" s="517"/>
      <c r="AF30" s="517"/>
      <c r="AG30" s="518"/>
      <c r="AH30" s="428">
        <v>97.4</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3436343</v>
      </c>
      <c r="BO30" s="468"/>
      <c r="BP30" s="468"/>
      <c r="BQ30" s="468"/>
      <c r="BR30" s="468"/>
      <c r="BS30" s="468"/>
      <c r="BT30" s="468"/>
      <c r="BU30" s="469"/>
      <c r="BV30" s="467">
        <v>3686901</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195</v>
      </c>
      <c r="D33" s="427"/>
      <c r="E33" s="426" t="s">
        <v>196</v>
      </c>
      <c r="F33" s="426"/>
      <c r="G33" s="426"/>
      <c r="H33" s="426"/>
      <c r="I33" s="426"/>
      <c r="J33" s="426"/>
      <c r="K33" s="426"/>
      <c r="L33" s="426"/>
      <c r="M33" s="426"/>
      <c r="N33" s="426"/>
      <c r="O33" s="426"/>
      <c r="P33" s="426"/>
      <c r="Q33" s="426"/>
      <c r="R33" s="426"/>
      <c r="S33" s="426"/>
      <c r="T33" s="214"/>
      <c r="U33" s="427" t="s">
        <v>197</v>
      </c>
      <c r="V33" s="427"/>
      <c r="W33" s="426" t="s">
        <v>198</v>
      </c>
      <c r="X33" s="426"/>
      <c r="Y33" s="426"/>
      <c r="Z33" s="426"/>
      <c r="AA33" s="426"/>
      <c r="AB33" s="426"/>
      <c r="AC33" s="426"/>
      <c r="AD33" s="426"/>
      <c r="AE33" s="426"/>
      <c r="AF33" s="426"/>
      <c r="AG33" s="426"/>
      <c r="AH33" s="426"/>
      <c r="AI33" s="426"/>
      <c r="AJ33" s="426"/>
      <c r="AK33" s="426"/>
      <c r="AL33" s="214"/>
      <c r="AM33" s="427" t="s">
        <v>199</v>
      </c>
      <c r="AN33" s="427"/>
      <c r="AO33" s="426" t="s">
        <v>200</v>
      </c>
      <c r="AP33" s="426"/>
      <c r="AQ33" s="426"/>
      <c r="AR33" s="426"/>
      <c r="AS33" s="426"/>
      <c r="AT33" s="426"/>
      <c r="AU33" s="426"/>
      <c r="AV33" s="426"/>
      <c r="AW33" s="426"/>
      <c r="AX33" s="426"/>
      <c r="AY33" s="426"/>
      <c r="AZ33" s="426"/>
      <c r="BA33" s="426"/>
      <c r="BB33" s="426"/>
      <c r="BC33" s="426"/>
      <c r="BD33" s="215"/>
      <c r="BE33" s="426" t="s">
        <v>201</v>
      </c>
      <c r="BF33" s="426"/>
      <c r="BG33" s="426" t="s">
        <v>202</v>
      </c>
      <c r="BH33" s="426"/>
      <c r="BI33" s="426"/>
      <c r="BJ33" s="426"/>
      <c r="BK33" s="426"/>
      <c r="BL33" s="426"/>
      <c r="BM33" s="426"/>
      <c r="BN33" s="426"/>
      <c r="BO33" s="426"/>
      <c r="BP33" s="426"/>
      <c r="BQ33" s="426"/>
      <c r="BR33" s="426"/>
      <c r="BS33" s="426"/>
      <c r="BT33" s="426"/>
      <c r="BU33" s="426"/>
      <c r="BV33" s="215"/>
      <c r="BW33" s="427" t="s">
        <v>201</v>
      </c>
      <c r="BX33" s="427"/>
      <c r="BY33" s="426" t="s">
        <v>203</v>
      </c>
      <c r="BZ33" s="426"/>
      <c r="CA33" s="426"/>
      <c r="CB33" s="426"/>
      <c r="CC33" s="426"/>
      <c r="CD33" s="426"/>
      <c r="CE33" s="426"/>
      <c r="CF33" s="426"/>
      <c r="CG33" s="426"/>
      <c r="CH33" s="426"/>
      <c r="CI33" s="426"/>
      <c r="CJ33" s="426"/>
      <c r="CK33" s="426"/>
      <c r="CL33" s="426"/>
      <c r="CM33" s="426"/>
      <c r="CN33" s="214"/>
      <c r="CO33" s="427" t="s">
        <v>195</v>
      </c>
      <c r="CP33" s="427"/>
      <c r="CQ33" s="426" t="s">
        <v>204</v>
      </c>
      <c r="CR33" s="426"/>
      <c r="CS33" s="426"/>
      <c r="CT33" s="426"/>
      <c r="CU33" s="426"/>
      <c r="CV33" s="426"/>
      <c r="CW33" s="426"/>
      <c r="CX33" s="426"/>
      <c r="CY33" s="426"/>
      <c r="CZ33" s="426"/>
      <c r="DA33" s="426"/>
      <c r="DB33" s="426"/>
      <c r="DC33" s="426"/>
      <c r="DD33" s="426"/>
      <c r="DE33" s="426"/>
      <c r="DF33" s="214"/>
      <c r="DG33" s="425" t="s">
        <v>205</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国民健康保険事業特別会計</v>
      </c>
      <c r="X34" s="422"/>
      <c r="Y34" s="422"/>
      <c r="Z34" s="422"/>
      <c r="AA34" s="422"/>
      <c r="AB34" s="422"/>
      <c r="AC34" s="422"/>
      <c r="AD34" s="422"/>
      <c r="AE34" s="422"/>
      <c r="AF34" s="422"/>
      <c r="AG34" s="422"/>
      <c r="AH34" s="422"/>
      <c r="AI34" s="422"/>
      <c r="AJ34" s="422"/>
      <c r="AK34" s="422"/>
      <c r="AL34" s="212"/>
      <c r="AM34" s="423" t="str">
        <f>IF(AO34="","",MAX(C34:D43,U34:V43)+1)</f>
        <v/>
      </c>
      <c r="AN34" s="423"/>
      <c r="AO34" s="422"/>
      <c r="AP34" s="422"/>
      <c r="AQ34" s="422"/>
      <c r="AR34" s="422"/>
      <c r="AS34" s="422"/>
      <c r="AT34" s="422"/>
      <c r="AU34" s="422"/>
      <c r="AV34" s="422"/>
      <c r="AW34" s="422"/>
      <c r="AX34" s="422"/>
      <c r="AY34" s="422"/>
      <c r="AZ34" s="422"/>
      <c r="BA34" s="422"/>
      <c r="BB34" s="422"/>
      <c r="BC34" s="422"/>
      <c r="BD34" s="212"/>
      <c r="BE34" s="423">
        <f>IF(BG34="","",MAX(C34:D43,U34:V43,AM34:AN43)+1)</f>
        <v>6</v>
      </c>
      <c r="BF34" s="423"/>
      <c r="BG34" s="422" t="str">
        <f>IF('各会計、関係団体の財政状況及び健全化判断比率'!B32="","",'各会計、関係団体の財政状況及び健全化判断比率'!B32)</f>
        <v>簡易水道事業特別会計</v>
      </c>
      <c r="BH34" s="422"/>
      <c r="BI34" s="422"/>
      <c r="BJ34" s="422"/>
      <c r="BK34" s="422"/>
      <c r="BL34" s="422"/>
      <c r="BM34" s="422"/>
      <c r="BN34" s="422"/>
      <c r="BO34" s="422"/>
      <c r="BP34" s="422"/>
      <c r="BQ34" s="422"/>
      <c r="BR34" s="422"/>
      <c r="BS34" s="422"/>
      <c r="BT34" s="422"/>
      <c r="BU34" s="422"/>
      <c r="BV34" s="212"/>
      <c r="BW34" s="423">
        <f>IF(BY34="","",MAX(C34:D43,U34:V43,AM34:AN43,BE34:BF43)+1)</f>
        <v>9</v>
      </c>
      <c r="BX34" s="423"/>
      <c r="BY34" s="422" t="str">
        <f>IF('各会計、関係団体の財政状況及び健全化判断比率'!B68="","",'各会計、関係団体の財政状況及び健全化判断比率'!B68)</f>
        <v>網走地区消防組合</v>
      </c>
      <c r="BZ34" s="422"/>
      <c r="CA34" s="422"/>
      <c r="CB34" s="422"/>
      <c r="CC34" s="422"/>
      <c r="CD34" s="422"/>
      <c r="CE34" s="422"/>
      <c r="CF34" s="422"/>
      <c r="CG34" s="422"/>
      <c r="CH34" s="422"/>
      <c r="CI34" s="422"/>
      <c r="CJ34" s="422"/>
      <c r="CK34" s="422"/>
      <c r="CL34" s="422"/>
      <c r="CM34" s="422"/>
      <c r="CN34" s="212"/>
      <c r="CO34" s="423">
        <f>IF(CQ34="","",MAX(C34:D43,U34:V43,AM34:AN43,BE34:BF43,BW34:BX43)+1)</f>
        <v>11</v>
      </c>
      <c r="CP34" s="423"/>
      <c r="CQ34" s="422" t="str">
        <f>IF('各会計、関係団体の財政状況及び健全化判断比率'!BS7="","",'各会計、関係団体の財政状況及び健全化判断比率'!BS7)</f>
        <v>めまんべつ産業開発公社</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介護保険事業勘定特別会計</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f t="shared" ref="BE35:BE43" si="1">IF(BG35="","",BE34+1)</f>
        <v>7</v>
      </c>
      <c r="BF35" s="423"/>
      <c r="BG35" s="422" t="str">
        <f>IF('各会計、関係団体の財政状況及び健全化判断比率'!B33="","",'各会計、関係団体の財政状況及び健全化判断比率'!B33)</f>
        <v>下水道事業特別会計</v>
      </c>
      <c r="BH35" s="422"/>
      <c r="BI35" s="422"/>
      <c r="BJ35" s="422"/>
      <c r="BK35" s="422"/>
      <c r="BL35" s="422"/>
      <c r="BM35" s="422"/>
      <c r="BN35" s="422"/>
      <c r="BO35" s="422"/>
      <c r="BP35" s="422"/>
      <c r="BQ35" s="422"/>
      <c r="BR35" s="422"/>
      <c r="BS35" s="422"/>
      <c r="BT35" s="422"/>
      <c r="BU35" s="422"/>
      <c r="BV35" s="212"/>
      <c r="BW35" s="423">
        <f t="shared" ref="BW35:BW43" si="2">IF(BY35="","",BW34+1)</f>
        <v>10</v>
      </c>
      <c r="BX35" s="423"/>
      <c r="BY35" s="422" t="str">
        <f>IF('各会計、関係団体の財政状況及び健全化判断比率'!B69="","",'各会計、関係団体の財政状況及び健全化判断比率'!B69)</f>
        <v>網走地方教育研修センター組合</v>
      </c>
      <c r="BZ35" s="422"/>
      <c r="CA35" s="422"/>
      <c r="CB35" s="422"/>
      <c r="CC35" s="422"/>
      <c r="CD35" s="422"/>
      <c r="CE35" s="422"/>
      <c r="CF35" s="422"/>
      <c r="CG35" s="422"/>
      <c r="CH35" s="422"/>
      <c r="CI35" s="422"/>
      <c r="CJ35" s="422"/>
      <c r="CK35" s="422"/>
      <c r="CL35" s="422"/>
      <c r="CM35" s="422"/>
      <c r="CN35" s="212"/>
      <c r="CO35" s="423">
        <f t="shared" ref="CO35:CO43" si="3">IF(CQ35="","",CO34+1)</f>
        <v>12</v>
      </c>
      <c r="CP35" s="423"/>
      <c r="CQ35" s="422" t="str">
        <f>IF('各会計、関係団体の財政状況及び健全化判断比率'!BS8="","",'各会計、関係団体の財政状況及び健全化判断比率'!BS8)</f>
        <v>東藻琴芝桜公園管理公社</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4</v>
      </c>
      <c r="V36" s="423"/>
      <c r="W36" s="422" t="str">
        <f>IF('各会計、関係団体の財政状況及び健全化判断比率'!B30="","",'各会計、関係団体の財政状況及び健全化判断比率'!B30)</f>
        <v>後期高齢者医療特別会計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f t="shared" si="1"/>
        <v>8</v>
      </c>
      <c r="BF36" s="423"/>
      <c r="BG36" s="422" t="str">
        <f>IF('各会計、関係団体の財政状況及び健全化判断比率'!B34="","",'各会計、関係団体の財政状況及び健全化判断比率'!B34)</f>
        <v>個別排水処理事業特別会計</v>
      </c>
      <c r="BH36" s="422"/>
      <c r="BI36" s="422"/>
      <c r="BJ36" s="422"/>
      <c r="BK36" s="422"/>
      <c r="BL36" s="422"/>
      <c r="BM36" s="422"/>
      <c r="BN36" s="422"/>
      <c r="BO36" s="422"/>
      <c r="BP36" s="422"/>
      <c r="BQ36" s="422"/>
      <c r="BR36" s="422"/>
      <c r="BS36" s="422"/>
      <c r="BT36" s="422"/>
      <c r="BU36" s="422"/>
      <c r="BV36" s="212"/>
      <c r="BW36" s="423" t="str">
        <f t="shared" si="2"/>
        <v/>
      </c>
      <c r="BX36" s="423"/>
      <c r="BY36" s="422" t="str">
        <f>IF('各会計、関係団体の財政状況及び健全化判断比率'!B70="","",'各会計、関係団体の財政状況及び健全化判断比率'!B70)</f>
        <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f t="shared" si="4"/>
        <v>5</v>
      </c>
      <c r="V37" s="423"/>
      <c r="W37" s="422" t="str">
        <f>IF('各会計、関係団体の財政状況及び健全化判断比率'!B31="","",'各会計、関係団体の財政状況及び健全化判断比率'!B31)</f>
        <v>介護サービス事業勘定特別会計</v>
      </c>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t="str">
        <f t="shared" si="2"/>
        <v/>
      </c>
      <c r="BX37" s="423"/>
      <c r="BY37" s="422" t="str">
        <f>IF('各会計、関係団体の財政状況及び健全化判断比率'!B71="","",'各会計、関係団体の財政状況及び健全化判断比率'!B71)</f>
        <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t="str">
        <f t="shared" si="2"/>
        <v/>
      </c>
      <c r="BX38" s="423"/>
      <c r="BY38" s="422" t="str">
        <f>IF('各会計、関係団体の財政状況及び健全化判断比率'!B72="","",'各会計、関係団体の財政状況及び健全化判断比率'!B72)</f>
        <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t="str">
        <f t="shared" si="2"/>
        <v/>
      </c>
      <c r="BX39" s="423"/>
      <c r="BY39" s="422" t="str">
        <f>IF('各会計、関係団体の財政状況及び健全化判断比率'!B73="","",'各会計、関係団体の財政状況及び健全化判断比率'!B73)</f>
        <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t="str">
        <f t="shared" si="2"/>
        <v/>
      </c>
      <c r="BX40" s="423"/>
      <c r="BY40" s="422" t="str">
        <f>IF('各会計、関係団体の財政状況及び健全化判断比率'!B74="","",'各会計、関係団体の財政状況及び健全化判断比率'!B74)</f>
        <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t="str">
        <f t="shared" si="2"/>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9Pd4ejPBPtfZqMJ/DsrGSsbJGwTPF+vo7d83XYsa1bVTVDfilr1vVYOp00gI4FAothzF1NJBSg3wPLDFk1lo6w==" saltValue="3DYHNTaUX1ZFwJTMVjVK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85" zoomScaleNormal="85"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6" t="s">
        <v>558</v>
      </c>
      <c r="D34" s="1246"/>
      <c r="E34" s="1247"/>
      <c r="F34" s="32">
        <v>2.46</v>
      </c>
      <c r="G34" s="33">
        <v>2.25</v>
      </c>
      <c r="H34" s="33">
        <v>1.71</v>
      </c>
      <c r="I34" s="33">
        <v>2.5299999999999998</v>
      </c>
      <c r="J34" s="34">
        <v>3.62</v>
      </c>
      <c r="K34" s="22"/>
      <c r="L34" s="22"/>
      <c r="M34" s="22"/>
      <c r="N34" s="22"/>
      <c r="O34" s="22"/>
      <c r="P34" s="22"/>
    </row>
    <row r="35" spans="1:16" ht="39" customHeight="1" x14ac:dyDescent="0.15">
      <c r="A35" s="22"/>
      <c r="B35" s="35"/>
      <c r="C35" s="1240" t="s">
        <v>559</v>
      </c>
      <c r="D35" s="1241"/>
      <c r="E35" s="1242"/>
      <c r="F35" s="36">
        <v>0.34</v>
      </c>
      <c r="G35" s="37">
        <v>0.56000000000000005</v>
      </c>
      <c r="H35" s="37">
        <v>0.66</v>
      </c>
      <c r="I35" s="37">
        <v>0.53</v>
      </c>
      <c r="J35" s="38">
        <v>0.62</v>
      </c>
      <c r="K35" s="22"/>
      <c r="L35" s="22"/>
      <c r="M35" s="22"/>
      <c r="N35" s="22"/>
      <c r="O35" s="22"/>
      <c r="P35" s="22"/>
    </row>
    <row r="36" spans="1:16" ht="39" customHeight="1" x14ac:dyDescent="0.15">
      <c r="A36" s="22"/>
      <c r="B36" s="35"/>
      <c r="C36" s="1240" t="s">
        <v>560</v>
      </c>
      <c r="D36" s="1241"/>
      <c r="E36" s="1242"/>
      <c r="F36" s="36">
        <v>0.05</v>
      </c>
      <c r="G36" s="37">
        <v>0.89</v>
      </c>
      <c r="H36" s="37">
        <v>0.66</v>
      </c>
      <c r="I36" s="37">
        <v>0.32</v>
      </c>
      <c r="J36" s="38">
        <v>0.31</v>
      </c>
      <c r="K36" s="22"/>
      <c r="L36" s="22"/>
      <c r="M36" s="22"/>
      <c r="N36" s="22"/>
      <c r="O36" s="22"/>
      <c r="P36" s="22"/>
    </row>
    <row r="37" spans="1:16" ht="39" customHeight="1" x14ac:dyDescent="0.15">
      <c r="A37" s="22"/>
      <c r="B37" s="35"/>
      <c r="C37" s="1240" t="s">
        <v>561</v>
      </c>
      <c r="D37" s="1241"/>
      <c r="E37" s="1242"/>
      <c r="F37" s="36">
        <v>0.11</v>
      </c>
      <c r="G37" s="37">
        <v>0.1</v>
      </c>
      <c r="H37" s="37">
        <v>0.11</v>
      </c>
      <c r="I37" s="37">
        <v>0.09</v>
      </c>
      <c r="J37" s="38">
        <v>0.08</v>
      </c>
      <c r="K37" s="22"/>
      <c r="L37" s="22"/>
      <c r="M37" s="22"/>
      <c r="N37" s="22"/>
      <c r="O37" s="22"/>
      <c r="P37" s="22"/>
    </row>
    <row r="38" spans="1:16" ht="39" customHeight="1" x14ac:dyDescent="0.15">
      <c r="A38" s="22"/>
      <c r="B38" s="35"/>
      <c r="C38" s="1240" t="s">
        <v>562</v>
      </c>
      <c r="D38" s="1241"/>
      <c r="E38" s="1242"/>
      <c r="F38" s="36">
        <v>0.11</v>
      </c>
      <c r="G38" s="37">
        <v>0.12</v>
      </c>
      <c r="H38" s="37">
        <v>0.15</v>
      </c>
      <c r="I38" s="37">
        <v>0.05</v>
      </c>
      <c r="J38" s="38">
        <v>0.03</v>
      </c>
      <c r="K38" s="22"/>
      <c r="L38" s="22"/>
      <c r="M38" s="22"/>
      <c r="N38" s="22"/>
      <c r="O38" s="22"/>
      <c r="P38" s="22"/>
    </row>
    <row r="39" spans="1:16" ht="39" customHeight="1" x14ac:dyDescent="0.15">
      <c r="A39" s="22"/>
      <c r="B39" s="35"/>
      <c r="C39" s="1240" t="s">
        <v>563</v>
      </c>
      <c r="D39" s="1241"/>
      <c r="E39" s="1242"/>
      <c r="F39" s="36">
        <v>0.01</v>
      </c>
      <c r="G39" s="37">
        <v>0.01</v>
      </c>
      <c r="H39" s="37">
        <v>0.01</v>
      </c>
      <c r="I39" s="37">
        <v>0.01</v>
      </c>
      <c r="J39" s="38">
        <v>0.02</v>
      </c>
      <c r="K39" s="22"/>
      <c r="L39" s="22"/>
      <c r="M39" s="22"/>
      <c r="N39" s="22"/>
      <c r="O39" s="22"/>
      <c r="P39" s="22"/>
    </row>
    <row r="40" spans="1:16" ht="39" customHeight="1" x14ac:dyDescent="0.15">
      <c r="A40" s="22"/>
      <c r="B40" s="35"/>
      <c r="C40" s="1240" t="s">
        <v>564</v>
      </c>
      <c r="D40" s="1241"/>
      <c r="E40" s="1242"/>
      <c r="F40" s="36">
        <v>0.02</v>
      </c>
      <c r="G40" s="37">
        <v>0</v>
      </c>
      <c r="H40" s="37">
        <v>0</v>
      </c>
      <c r="I40" s="37" t="s">
        <v>565</v>
      </c>
      <c r="J40" s="38">
        <v>0.01</v>
      </c>
      <c r="K40" s="22"/>
      <c r="L40" s="22"/>
      <c r="M40" s="22"/>
      <c r="N40" s="22"/>
      <c r="O40" s="22"/>
      <c r="P40" s="22"/>
    </row>
    <row r="41" spans="1:16" ht="39" customHeight="1" x14ac:dyDescent="0.15">
      <c r="A41" s="22"/>
      <c r="B41" s="35"/>
      <c r="C41" s="1240" t="s">
        <v>566</v>
      </c>
      <c r="D41" s="1241"/>
      <c r="E41" s="1242"/>
      <c r="F41" s="36">
        <v>0</v>
      </c>
      <c r="G41" s="37">
        <v>0</v>
      </c>
      <c r="H41" s="37">
        <v>0</v>
      </c>
      <c r="I41" s="37">
        <v>0</v>
      </c>
      <c r="J41" s="38">
        <v>0</v>
      </c>
      <c r="K41" s="22"/>
      <c r="L41" s="22"/>
      <c r="M41" s="22"/>
      <c r="N41" s="22"/>
      <c r="O41" s="22"/>
      <c r="P41" s="22"/>
    </row>
    <row r="42" spans="1:16" ht="39" customHeight="1" x14ac:dyDescent="0.15">
      <c r="A42" s="22"/>
      <c r="B42" s="39"/>
      <c r="C42" s="1240" t="s">
        <v>567</v>
      </c>
      <c r="D42" s="1241"/>
      <c r="E42" s="1242"/>
      <c r="F42" s="36" t="s">
        <v>508</v>
      </c>
      <c r="G42" s="37" t="s">
        <v>508</v>
      </c>
      <c r="H42" s="37" t="s">
        <v>508</v>
      </c>
      <c r="I42" s="37" t="s">
        <v>508</v>
      </c>
      <c r="J42" s="38" t="s">
        <v>508</v>
      </c>
      <c r="K42" s="22"/>
      <c r="L42" s="22"/>
      <c r="M42" s="22"/>
      <c r="N42" s="22"/>
      <c r="O42" s="22"/>
      <c r="P42" s="22"/>
    </row>
    <row r="43" spans="1:16" ht="39" customHeight="1" thickBot="1" x14ac:dyDescent="0.2">
      <c r="A43" s="22"/>
      <c r="B43" s="40"/>
      <c r="C43" s="1243" t="s">
        <v>568</v>
      </c>
      <c r="D43" s="1244"/>
      <c r="E43" s="1245"/>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xUkFeFYIMvaxk1sp6eVRDqO/WFDfggqTTk7z11OBYdqBtydZVcesZzsVg0haqvlwJ8Ri+yGbPFqAcJcWGlQ==" saltValue="EoMLRLoFaMgm4RJ1rIC3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A43" zoomScale="85" zoomScaleNormal="85" zoomScaleSheetLayoutView="55" workbookViewId="0">
      <selection activeCell="L61" sqref="L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1335</v>
      </c>
      <c r="L45" s="60">
        <v>1283</v>
      </c>
      <c r="M45" s="60">
        <v>1273</v>
      </c>
      <c r="N45" s="60">
        <v>1279</v>
      </c>
      <c r="O45" s="61">
        <v>1279</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508</v>
      </c>
      <c r="L46" s="64" t="s">
        <v>508</v>
      </c>
      <c r="M46" s="64" t="s">
        <v>508</v>
      </c>
      <c r="N46" s="64" t="s">
        <v>508</v>
      </c>
      <c r="O46" s="65" t="s">
        <v>508</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508</v>
      </c>
      <c r="L47" s="64" t="s">
        <v>508</v>
      </c>
      <c r="M47" s="64" t="s">
        <v>508</v>
      </c>
      <c r="N47" s="64" t="s">
        <v>508</v>
      </c>
      <c r="O47" s="65" t="s">
        <v>508</v>
      </c>
      <c r="P47" s="48"/>
      <c r="Q47" s="48"/>
      <c r="R47" s="48"/>
      <c r="S47" s="48"/>
      <c r="T47" s="48"/>
      <c r="U47" s="48"/>
    </row>
    <row r="48" spans="1:21" ht="30.75" customHeight="1" x14ac:dyDescent="0.15">
      <c r="A48" s="48"/>
      <c r="B48" s="1268"/>
      <c r="C48" s="1269"/>
      <c r="D48" s="62"/>
      <c r="E48" s="1250" t="s">
        <v>15</v>
      </c>
      <c r="F48" s="1250"/>
      <c r="G48" s="1250"/>
      <c r="H48" s="1250"/>
      <c r="I48" s="1250"/>
      <c r="J48" s="1251"/>
      <c r="K48" s="63">
        <v>245</v>
      </c>
      <c r="L48" s="64">
        <v>236</v>
      </c>
      <c r="M48" s="64">
        <v>217</v>
      </c>
      <c r="N48" s="64">
        <v>208</v>
      </c>
      <c r="O48" s="65">
        <v>174</v>
      </c>
      <c r="P48" s="48"/>
      <c r="Q48" s="48"/>
      <c r="R48" s="48"/>
      <c r="S48" s="48"/>
      <c r="T48" s="48"/>
      <c r="U48" s="48"/>
    </row>
    <row r="49" spans="1:21" ht="30.75" customHeight="1" x14ac:dyDescent="0.15">
      <c r="A49" s="48"/>
      <c r="B49" s="1268"/>
      <c r="C49" s="1269"/>
      <c r="D49" s="62"/>
      <c r="E49" s="1250" t="s">
        <v>16</v>
      </c>
      <c r="F49" s="1250"/>
      <c r="G49" s="1250"/>
      <c r="H49" s="1250"/>
      <c r="I49" s="1250"/>
      <c r="J49" s="1251"/>
      <c r="K49" s="63">
        <v>4</v>
      </c>
      <c r="L49" s="64">
        <v>4</v>
      </c>
      <c r="M49" s="64">
        <v>24</v>
      </c>
      <c r="N49" s="64">
        <v>24</v>
      </c>
      <c r="O49" s="65">
        <v>24</v>
      </c>
      <c r="P49" s="48"/>
      <c r="Q49" s="48"/>
      <c r="R49" s="48"/>
      <c r="S49" s="48"/>
      <c r="T49" s="48"/>
      <c r="U49" s="48"/>
    </row>
    <row r="50" spans="1:21" ht="30.75" customHeight="1" x14ac:dyDescent="0.15">
      <c r="A50" s="48"/>
      <c r="B50" s="1268"/>
      <c r="C50" s="1269"/>
      <c r="D50" s="62"/>
      <c r="E50" s="1250" t="s">
        <v>17</v>
      </c>
      <c r="F50" s="1250"/>
      <c r="G50" s="1250"/>
      <c r="H50" s="1250"/>
      <c r="I50" s="1250"/>
      <c r="J50" s="1251"/>
      <c r="K50" s="63">
        <v>24</v>
      </c>
      <c r="L50" s="64">
        <v>41</v>
      </c>
      <c r="M50" s="64">
        <v>20</v>
      </c>
      <c r="N50" s="64">
        <v>19</v>
      </c>
      <c r="O50" s="65">
        <v>18</v>
      </c>
      <c r="P50" s="48"/>
      <c r="Q50" s="48"/>
      <c r="R50" s="48"/>
      <c r="S50" s="48"/>
      <c r="T50" s="48"/>
      <c r="U50" s="48"/>
    </row>
    <row r="51" spans="1:21" ht="30.75" customHeight="1" x14ac:dyDescent="0.15">
      <c r="A51" s="48"/>
      <c r="B51" s="1270"/>
      <c r="C51" s="1271"/>
      <c r="D51" s="66"/>
      <c r="E51" s="1250" t="s">
        <v>18</v>
      </c>
      <c r="F51" s="1250"/>
      <c r="G51" s="1250"/>
      <c r="H51" s="1250"/>
      <c r="I51" s="1250"/>
      <c r="J51" s="1251"/>
      <c r="K51" s="63">
        <v>1</v>
      </c>
      <c r="L51" s="64">
        <v>1</v>
      </c>
      <c r="M51" s="64">
        <v>5</v>
      </c>
      <c r="N51" s="64">
        <v>0</v>
      </c>
      <c r="O51" s="65">
        <v>1</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1157</v>
      </c>
      <c r="L52" s="64">
        <v>1130</v>
      </c>
      <c r="M52" s="64">
        <v>1133</v>
      </c>
      <c r="N52" s="64">
        <v>1088</v>
      </c>
      <c r="O52" s="65">
        <v>1134</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452</v>
      </c>
      <c r="L53" s="69">
        <v>435</v>
      </c>
      <c r="M53" s="69">
        <v>406</v>
      </c>
      <c r="N53" s="69">
        <v>442</v>
      </c>
      <c r="O53" s="70">
        <v>362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6" t="s">
        <v>25</v>
      </c>
      <c r="C57" s="1257"/>
      <c r="D57" s="1260" t="s">
        <v>26</v>
      </c>
      <c r="E57" s="1261"/>
      <c r="F57" s="1261"/>
      <c r="G57" s="1261"/>
      <c r="H57" s="1261"/>
      <c r="I57" s="1261"/>
      <c r="J57" s="1262"/>
      <c r="K57" s="83"/>
      <c r="L57" s="84"/>
      <c r="M57" s="84"/>
      <c r="N57" s="84"/>
      <c r="O57" s="85"/>
    </row>
    <row r="58" spans="1:21" ht="31.5" customHeight="1" thickBot="1" x14ac:dyDescent="0.2">
      <c r="B58" s="1258"/>
      <c r="C58" s="1259"/>
      <c r="D58" s="1263" t="s">
        <v>27</v>
      </c>
      <c r="E58" s="1264"/>
      <c r="F58" s="1264"/>
      <c r="G58" s="1264"/>
      <c r="H58" s="1264"/>
      <c r="I58" s="1264"/>
      <c r="J58" s="126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n1jjhMTUIh79B+OO5KrQJdlQqknCJO3MSROcId+B6N6+jAu3SGPoOkmsmHlrMkin4ANev2gCAVkQQ1Z9kM/mAA==" saltValue="PVnzTWHMng1qu9c3ZAbk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85" zoomScaleNormal="85" zoomScaleSheetLayoutView="100" workbookViewId="0">
      <selection activeCell="L49" sqref="L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6" t="s">
        <v>30</v>
      </c>
      <c r="C41" s="1287"/>
      <c r="D41" s="102"/>
      <c r="E41" s="1288" t="s">
        <v>31</v>
      </c>
      <c r="F41" s="1288"/>
      <c r="G41" s="1288"/>
      <c r="H41" s="1289"/>
      <c r="I41" s="103">
        <v>10989</v>
      </c>
      <c r="J41" s="104">
        <v>11351</v>
      </c>
      <c r="K41" s="104">
        <v>15419</v>
      </c>
      <c r="L41" s="104">
        <v>15154</v>
      </c>
      <c r="M41" s="105">
        <v>15158</v>
      </c>
    </row>
    <row r="42" spans="2:13" ht="27.75" customHeight="1" x14ac:dyDescent="0.15">
      <c r="B42" s="1276"/>
      <c r="C42" s="1277"/>
      <c r="D42" s="106"/>
      <c r="E42" s="1280" t="s">
        <v>32</v>
      </c>
      <c r="F42" s="1280"/>
      <c r="G42" s="1280"/>
      <c r="H42" s="1281"/>
      <c r="I42" s="107">
        <v>104</v>
      </c>
      <c r="J42" s="108">
        <v>87</v>
      </c>
      <c r="K42" s="108">
        <v>72</v>
      </c>
      <c r="L42" s="108">
        <v>57</v>
      </c>
      <c r="M42" s="109">
        <v>40</v>
      </c>
    </row>
    <row r="43" spans="2:13" ht="27.75" customHeight="1" x14ac:dyDescent="0.15">
      <c r="B43" s="1276"/>
      <c r="C43" s="1277"/>
      <c r="D43" s="106"/>
      <c r="E43" s="1280" t="s">
        <v>33</v>
      </c>
      <c r="F43" s="1280"/>
      <c r="G43" s="1280"/>
      <c r="H43" s="1281"/>
      <c r="I43" s="107">
        <v>1123</v>
      </c>
      <c r="J43" s="108">
        <v>1056</v>
      </c>
      <c r="K43" s="108">
        <v>1049</v>
      </c>
      <c r="L43" s="108">
        <v>995</v>
      </c>
      <c r="M43" s="109">
        <v>871</v>
      </c>
    </row>
    <row r="44" spans="2:13" ht="27.75" customHeight="1" x14ac:dyDescent="0.15">
      <c r="B44" s="1276"/>
      <c r="C44" s="1277"/>
      <c r="D44" s="106"/>
      <c r="E44" s="1280" t="s">
        <v>34</v>
      </c>
      <c r="F44" s="1280"/>
      <c r="G44" s="1280"/>
      <c r="H44" s="1281"/>
      <c r="I44" s="107">
        <v>365</v>
      </c>
      <c r="J44" s="108">
        <v>364</v>
      </c>
      <c r="K44" s="108">
        <v>344</v>
      </c>
      <c r="L44" s="108">
        <v>324</v>
      </c>
      <c r="M44" s="109">
        <v>303</v>
      </c>
    </row>
    <row r="45" spans="2:13" ht="27.75" customHeight="1" x14ac:dyDescent="0.15">
      <c r="B45" s="1276"/>
      <c r="C45" s="1277"/>
      <c r="D45" s="106"/>
      <c r="E45" s="1280" t="s">
        <v>35</v>
      </c>
      <c r="F45" s="1280"/>
      <c r="G45" s="1280"/>
      <c r="H45" s="1281"/>
      <c r="I45" s="107">
        <v>1158</v>
      </c>
      <c r="J45" s="108">
        <v>1160</v>
      </c>
      <c r="K45" s="108">
        <v>1146</v>
      </c>
      <c r="L45" s="108">
        <v>1111</v>
      </c>
      <c r="M45" s="109">
        <v>1033</v>
      </c>
    </row>
    <row r="46" spans="2:13" ht="27.75" customHeight="1" x14ac:dyDescent="0.15">
      <c r="B46" s="1276"/>
      <c r="C46" s="1277"/>
      <c r="D46" s="110"/>
      <c r="E46" s="1280" t="s">
        <v>36</v>
      </c>
      <c r="F46" s="1280"/>
      <c r="G46" s="1280"/>
      <c r="H46" s="1281"/>
      <c r="I46" s="107" t="s">
        <v>508</v>
      </c>
      <c r="J46" s="108" t="s">
        <v>508</v>
      </c>
      <c r="K46" s="108" t="s">
        <v>508</v>
      </c>
      <c r="L46" s="108" t="s">
        <v>508</v>
      </c>
      <c r="M46" s="109" t="s">
        <v>508</v>
      </c>
    </row>
    <row r="47" spans="2:13" ht="27.75" customHeight="1" x14ac:dyDescent="0.15">
      <c r="B47" s="1276"/>
      <c r="C47" s="1277"/>
      <c r="D47" s="111"/>
      <c r="E47" s="1290" t="s">
        <v>37</v>
      </c>
      <c r="F47" s="1291"/>
      <c r="G47" s="1291"/>
      <c r="H47" s="1292"/>
      <c r="I47" s="107" t="s">
        <v>508</v>
      </c>
      <c r="J47" s="108" t="s">
        <v>508</v>
      </c>
      <c r="K47" s="108" t="s">
        <v>508</v>
      </c>
      <c r="L47" s="108" t="s">
        <v>508</v>
      </c>
      <c r="M47" s="109" t="s">
        <v>508</v>
      </c>
    </row>
    <row r="48" spans="2:13" ht="27.75" customHeight="1" x14ac:dyDescent="0.15">
      <c r="B48" s="1276"/>
      <c r="C48" s="1277"/>
      <c r="D48" s="106"/>
      <c r="E48" s="1280" t="s">
        <v>38</v>
      </c>
      <c r="F48" s="1280"/>
      <c r="G48" s="1280"/>
      <c r="H48" s="1281"/>
      <c r="I48" s="107" t="s">
        <v>508</v>
      </c>
      <c r="J48" s="108" t="s">
        <v>508</v>
      </c>
      <c r="K48" s="108" t="s">
        <v>508</v>
      </c>
      <c r="L48" s="108" t="s">
        <v>508</v>
      </c>
      <c r="M48" s="109" t="s">
        <v>508</v>
      </c>
    </row>
    <row r="49" spans="2:13" ht="27.75" customHeight="1" x14ac:dyDescent="0.15">
      <c r="B49" s="1278"/>
      <c r="C49" s="1279"/>
      <c r="D49" s="106"/>
      <c r="E49" s="1280" t="s">
        <v>39</v>
      </c>
      <c r="F49" s="1280"/>
      <c r="G49" s="1280"/>
      <c r="H49" s="1281"/>
      <c r="I49" s="107" t="s">
        <v>508</v>
      </c>
      <c r="J49" s="108" t="s">
        <v>508</v>
      </c>
      <c r="K49" s="108" t="s">
        <v>508</v>
      </c>
      <c r="L49" s="108" t="s">
        <v>508</v>
      </c>
      <c r="M49" s="109" t="s">
        <v>508</v>
      </c>
    </row>
    <row r="50" spans="2:13" ht="27.75" customHeight="1" x14ac:dyDescent="0.15">
      <c r="B50" s="1274" t="s">
        <v>40</v>
      </c>
      <c r="C50" s="1275"/>
      <c r="D50" s="112"/>
      <c r="E50" s="1280" t="s">
        <v>41</v>
      </c>
      <c r="F50" s="1280"/>
      <c r="G50" s="1280"/>
      <c r="H50" s="1281"/>
      <c r="I50" s="107">
        <v>4217</v>
      </c>
      <c r="J50" s="108">
        <v>4310</v>
      </c>
      <c r="K50" s="108">
        <v>4391</v>
      </c>
      <c r="L50" s="108">
        <v>4262</v>
      </c>
      <c r="M50" s="109">
        <v>4127</v>
      </c>
    </row>
    <row r="51" spans="2:13" ht="27.75" customHeight="1" x14ac:dyDescent="0.15">
      <c r="B51" s="1276"/>
      <c r="C51" s="1277"/>
      <c r="D51" s="106"/>
      <c r="E51" s="1280" t="s">
        <v>42</v>
      </c>
      <c r="F51" s="1280"/>
      <c r="G51" s="1280"/>
      <c r="H51" s="1281"/>
      <c r="I51" s="107">
        <v>859</v>
      </c>
      <c r="J51" s="108">
        <v>790</v>
      </c>
      <c r="K51" s="108">
        <v>2536</v>
      </c>
      <c r="L51" s="108">
        <v>2414</v>
      </c>
      <c r="M51" s="109">
        <v>2354</v>
      </c>
    </row>
    <row r="52" spans="2:13" ht="27.75" customHeight="1" x14ac:dyDescent="0.15">
      <c r="B52" s="1278"/>
      <c r="C52" s="1279"/>
      <c r="D52" s="106"/>
      <c r="E52" s="1280" t="s">
        <v>43</v>
      </c>
      <c r="F52" s="1280"/>
      <c r="G52" s="1280"/>
      <c r="H52" s="1281"/>
      <c r="I52" s="107">
        <v>9333</v>
      </c>
      <c r="J52" s="108">
        <v>11300</v>
      </c>
      <c r="K52" s="108">
        <v>11724</v>
      </c>
      <c r="L52" s="108">
        <v>11431</v>
      </c>
      <c r="M52" s="109">
        <v>11172</v>
      </c>
    </row>
    <row r="53" spans="2:13" ht="27.75" customHeight="1" thickBot="1" x14ac:dyDescent="0.2">
      <c r="B53" s="1282" t="s">
        <v>44</v>
      </c>
      <c r="C53" s="1283"/>
      <c r="D53" s="113"/>
      <c r="E53" s="1284" t="s">
        <v>45</v>
      </c>
      <c r="F53" s="1284"/>
      <c r="G53" s="1284"/>
      <c r="H53" s="1285"/>
      <c r="I53" s="114">
        <v>-670</v>
      </c>
      <c r="J53" s="115">
        <v>-2382</v>
      </c>
      <c r="K53" s="115">
        <v>-621</v>
      </c>
      <c r="L53" s="115">
        <v>-464</v>
      </c>
      <c r="M53" s="116">
        <v>-247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UmRJrsDfi4jOnTXBtDpAaX7tiQIg8s4NDi+0oAzEMj3R0UZN22o8iazbSTwzsW4bz0+CFpDP8Vbk2J1/fImqA==" saltValue="FmOAlT5POY7K5zut+aRR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8"/>
  <sheetViews>
    <sheetView showGridLines="0" topLeftCell="A52"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98" t="s">
        <v>48</v>
      </c>
      <c r="D55" s="1298"/>
      <c r="E55" s="1299"/>
      <c r="F55" s="128">
        <v>1418</v>
      </c>
      <c r="G55" s="128">
        <v>1314</v>
      </c>
      <c r="H55" s="129">
        <v>1314</v>
      </c>
    </row>
    <row r="56" spans="2:8" ht="52.5" customHeight="1" x14ac:dyDescent="0.15">
      <c r="B56" s="130"/>
      <c r="C56" s="1300" t="s">
        <v>49</v>
      </c>
      <c r="D56" s="1300"/>
      <c r="E56" s="1301"/>
      <c r="F56" s="131">
        <v>343</v>
      </c>
      <c r="G56" s="131">
        <v>345</v>
      </c>
      <c r="H56" s="132">
        <v>356</v>
      </c>
    </row>
    <row r="57" spans="2:8" ht="53.25" customHeight="1" x14ac:dyDescent="0.15">
      <c r="B57" s="130"/>
      <c r="C57" s="1302" t="s">
        <v>50</v>
      </c>
      <c r="D57" s="1302"/>
      <c r="E57" s="1303"/>
      <c r="F57" s="133">
        <v>3797</v>
      </c>
      <c r="G57" s="133">
        <v>3687</v>
      </c>
      <c r="H57" s="134">
        <v>3436</v>
      </c>
    </row>
    <row r="58" spans="2:8" ht="45.75" customHeight="1" x14ac:dyDescent="0.15">
      <c r="B58" s="135"/>
      <c r="C58" s="1293" t="s">
        <v>581</v>
      </c>
      <c r="D58" s="1294"/>
      <c r="E58" s="1295"/>
      <c r="F58" s="136">
        <v>1392</v>
      </c>
      <c r="G58" s="136">
        <v>1452</v>
      </c>
      <c r="H58" s="137">
        <v>1416</v>
      </c>
    </row>
    <row r="59" spans="2:8" ht="45.75" customHeight="1" x14ac:dyDescent="0.15">
      <c r="B59" s="135"/>
      <c r="C59" s="1293" t="s">
        <v>582</v>
      </c>
      <c r="D59" s="1294"/>
      <c r="E59" s="1295"/>
      <c r="F59" s="136">
        <v>1312</v>
      </c>
      <c r="G59" s="136">
        <v>1238</v>
      </c>
      <c r="H59" s="137">
        <v>1145</v>
      </c>
    </row>
    <row r="60" spans="2:8" ht="45.75" customHeight="1" x14ac:dyDescent="0.15">
      <c r="B60" s="135"/>
      <c r="C60" s="1293" t="s">
        <v>584</v>
      </c>
      <c r="D60" s="1294"/>
      <c r="E60" s="1295"/>
      <c r="F60" s="136">
        <v>660</v>
      </c>
      <c r="G60" s="136">
        <v>662</v>
      </c>
      <c r="H60" s="137">
        <v>428</v>
      </c>
    </row>
    <row r="61" spans="2:8" ht="45.75" customHeight="1" x14ac:dyDescent="0.15">
      <c r="B61" s="135"/>
      <c r="C61" s="1293" t="s">
        <v>583</v>
      </c>
      <c r="D61" s="1294"/>
      <c r="E61" s="1295"/>
      <c r="F61" s="136">
        <v>168</v>
      </c>
      <c r="G61" s="136">
        <v>125</v>
      </c>
      <c r="H61" s="137">
        <v>122</v>
      </c>
    </row>
    <row r="62" spans="2:8" ht="45.75" customHeight="1" thickBot="1" x14ac:dyDescent="0.2">
      <c r="B62" s="138"/>
      <c r="C62" s="1293" t="s">
        <v>580</v>
      </c>
      <c r="D62" s="1294"/>
      <c r="E62" s="1295"/>
      <c r="F62" s="136">
        <v>0</v>
      </c>
      <c r="G62" s="136">
        <v>0</v>
      </c>
      <c r="H62" s="137">
        <v>91</v>
      </c>
    </row>
    <row r="63" spans="2:8" ht="52.5" customHeight="1" thickBot="1" x14ac:dyDescent="0.2">
      <c r="B63" s="139"/>
      <c r="C63" s="1296" t="s">
        <v>51</v>
      </c>
      <c r="D63" s="1296"/>
      <c r="E63" s="1297"/>
      <c r="F63" s="140">
        <v>5557</v>
      </c>
      <c r="G63" s="140">
        <v>5346</v>
      </c>
      <c r="H63" s="141">
        <v>5107</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row r="86" ht="0" hidden="1" customHeight="1" x14ac:dyDescent="0.15"/>
    <row r="87" ht="0" hidden="1" customHeight="1" x14ac:dyDescent="0.15"/>
    <row r="88" ht="0" hidden="1" customHeight="1" x14ac:dyDescent="0.15"/>
  </sheetData>
  <sheetProtection algorithmName="SHA-512" hashValue="ILieft3/172hV5Lhfny7HLLlJOPmGG9LXyFYdtviVE2MUqvqoYXpTgokRX0dIRc1VCjX2jR4xKGm2AnvbWstWg==" saltValue="YoM+GfcZw72MaEZ+gajN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34CE0-70C4-46D3-B887-FD79F28CA4BF}">
  <sheetPr>
    <pageSetUpPr fitToPage="1"/>
  </sheetPr>
  <dimension ref="A1:WZM160"/>
  <sheetViews>
    <sheetView showGridLines="0" tabSelected="1" topLeftCell="J34" zoomScale="85" zoomScaleNormal="85" zoomScaleSheetLayoutView="55" workbookViewId="0">
      <selection activeCell="AN48" sqref="AN48"/>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585</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585</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586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587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6" t="s">
        <v>596</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3"/>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3"/>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3"/>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3"/>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588</v>
      </c>
    </row>
    <row r="50" spans="1:109" x14ac:dyDescent="0.15">
      <c r="B50" s="393"/>
      <c r="G50" s="1310"/>
      <c r="H50" s="1310"/>
      <c r="I50" s="1310"/>
      <c r="J50" s="1310"/>
      <c r="K50" s="403"/>
      <c r="L50" s="403"/>
      <c r="M50" s="404"/>
      <c r="N50" s="40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3"/>
      <c r="G51" s="1312"/>
      <c r="H51" s="1312"/>
      <c r="I51" s="1325"/>
      <c r="J51" s="1325"/>
      <c r="K51" s="1311"/>
      <c r="L51" s="1311"/>
      <c r="M51" s="1311"/>
      <c r="N51" s="1311"/>
      <c r="AM51" s="402"/>
      <c r="AN51" s="1307" t="s">
        <v>589</v>
      </c>
      <c r="AO51" s="1307"/>
      <c r="AP51" s="1307"/>
      <c r="AQ51" s="1307"/>
      <c r="AR51" s="1307"/>
      <c r="AS51" s="1307"/>
      <c r="AT51" s="1307"/>
      <c r="AU51" s="1307"/>
      <c r="AV51" s="1307"/>
      <c r="AW51" s="1307"/>
      <c r="AX51" s="1307"/>
      <c r="AY51" s="1307"/>
      <c r="AZ51" s="1307"/>
      <c r="BA51" s="1307"/>
      <c r="BB51" s="1307" t="s">
        <v>590</v>
      </c>
      <c r="BC51" s="1307"/>
      <c r="BD51" s="1307"/>
      <c r="BE51" s="1307"/>
      <c r="BF51" s="1307"/>
      <c r="BG51" s="1307"/>
      <c r="BH51" s="1307"/>
      <c r="BI51" s="1307"/>
      <c r="BJ51" s="1307"/>
      <c r="BK51" s="1307"/>
      <c r="BL51" s="1307"/>
      <c r="BM51" s="1307"/>
      <c r="BN51" s="1307"/>
      <c r="BO51" s="1307"/>
      <c r="BP51" s="1304"/>
      <c r="BQ51" s="1304"/>
      <c r="BR51" s="1304"/>
      <c r="BS51" s="1304"/>
      <c r="BT51" s="1304"/>
      <c r="BU51" s="1304"/>
      <c r="BV51" s="1304"/>
      <c r="BW51" s="1304"/>
      <c r="BX51" s="1304"/>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3"/>
      <c r="G52" s="1312"/>
      <c r="H52" s="1312"/>
      <c r="I52" s="1325"/>
      <c r="J52" s="1325"/>
      <c r="K52" s="1311"/>
      <c r="L52" s="1311"/>
      <c r="M52" s="1311"/>
      <c r="N52" s="1311"/>
      <c r="AM52" s="402"/>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1"/>
      <c r="B53" s="393"/>
      <c r="G53" s="1312"/>
      <c r="H53" s="1312"/>
      <c r="I53" s="1310"/>
      <c r="J53" s="1310"/>
      <c r="K53" s="1311"/>
      <c r="L53" s="1311"/>
      <c r="M53" s="1311"/>
      <c r="N53" s="1311"/>
      <c r="AM53" s="402"/>
      <c r="AN53" s="1307"/>
      <c r="AO53" s="1307"/>
      <c r="AP53" s="1307"/>
      <c r="AQ53" s="1307"/>
      <c r="AR53" s="1307"/>
      <c r="AS53" s="1307"/>
      <c r="AT53" s="1307"/>
      <c r="AU53" s="1307"/>
      <c r="AV53" s="1307"/>
      <c r="AW53" s="1307"/>
      <c r="AX53" s="1307"/>
      <c r="AY53" s="1307"/>
      <c r="AZ53" s="1307"/>
      <c r="BA53" s="1307"/>
      <c r="BB53" s="1307" t="s">
        <v>591</v>
      </c>
      <c r="BC53" s="1307"/>
      <c r="BD53" s="1307"/>
      <c r="BE53" s="1307"/>
      <c r="BF53" s="1307"/>
      <c r="BG53" s="1307"/>
      <c r="BH53" s="1307"/>
      <c r="BI53" s="1307"/>
      <c r="BJ53" s="1307"/>
      <c r="BK53" s="1307"/>
      <c r="BL53" s="1307"/>
      <c r="BM53" s="1307"/>
      <c r="BN53" s="1307"/>
      <c r="BO53" s="1307"/>
      <c r="BP53" s="1304">
        <v>51.2</v>
      </c>
      <c r="BQ53" s="1304"/>
      <c r="BR53" s="1304"/>
      <c r="BS53" s="1304"/>
      <c r="BT53" s="1304"/>
      <c r="BU53" s="1304"/>
      <c r="BV53" s="1304"/>
      <c r="BW53" s="1304"/>
      <c r="BX53" s="1304">
        <v>51</v>
      </c>
      <c r="BY53" s="1304"/>
      <c r="BZ53" s="1304"/>
      <c r="CA53" s="1304"/>
      <c r="CB53" s="1304"/>
      <c r="CC53" s="1304"/>
      <c r="CD53" s="1304"/>
      <c r="CE53" s="1304"/>
      <c r="CF53" s="1304">
        <v>44.9</v>
      </c>
      <c r="CG53" s="1304"/>
      <c r="CH53" s="1304"/>
      <c r="CI53" s="1304"/>
      <c r="CJ53" s="1304"/>
      <c r="CK53" s="1304"/>
      <c r="CL53" s="1304"/>
      <c r="CM53" s="1304"/>
      <c r="CN53" s="1304">
        <v>46.4</v>
      </c>
      <c r="CO53" s="1304"/>
      <c r="CP53" s="1304"/>
      <c r="CQ53" s="1304"/>
      <c r="CR53" s="1304"/>
      <c r="CS53" s="1304"/>
      <c r="CT53" s="1304"/>
      <c r="CU53" s="1304"/>
      <c r="CV53" s="1304">
        <v>48.1</v>
      </c>
      <c r="CW53" s="1304"/>
      <c r="CX53" s="1304"/>
      <c r="CY53" s="1304"/>
      <c r="CZ53" s="1304"/>
      <c r="DA53" s="1304"/>
      <c r="DB53" s="1304"/>
      <c r="DC53" s="1304"/>
    </row>
    <row r="54" spans="1:109" x14ac:dyDescent="0.15">
      <c r="A54" s="401"/>
      <c r="B54" s="393"/>
      <c r="G54" s="1312"/>
      <c r="H54" s="1312"/>
      <c r="I54" s="1310"/>
      <c r="J54" s="1310"/>
      <c r="K54" s="1311"/>
      <c r="L54" s="1311"/>
      <c r="M54" s="1311"/>
      <c r="N54" s="1311"/>
      <c r="AM54" s="402"/>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1"/>
      <c r="B55" s="393"/>
      <c r="G55" s="1310"/>
      <c r="H55" s="1310"/>
      <c r="I55" s="1310"/>
      <c r="J55" s="1310"/>
      <c r="K55" s="1311"/>
      <c r="L55" s="1311"/>
      <c r="M55" s="1311"/>
      <c r="N55" s="1311"/>
      <c r="AN55" s="1309" t="s">
        <v>592</v>
      </c>
      <c r="AO55" s="1309"/>
      <c r="AP55" s="1309"/>
      <c r="AQ55" s="1309"/>
      <c r="AR55" s="1309"/>
      <c r="AS55" s="1309"/>
      <c r="AT55" s="1309"/>
      <c r="AU55" s="1309"/>
      <c r="AV55" s="1309"/>
      <c r="AW55" s="1309"/>
      <c r="AX55" s="1309"/>
      <c r="AY55" s="1309"/>
      <c r="AZ55" s="1309"/>
      <c r="BA55" s="1309"/>
      <c r="BB55" s="1307" t="s">
        <v>590</v>
      </c>
      <c r="BC55" s="1307"/>
      <c r="BD55" s="1307"/>
      <c r="BE55" s="1307"/>
      <c r="BF55" s="1307"/>
      <c r="BG55" s="1307"/>
      <c r="BH55" s="1307"/>
      <c r="BI55" s="1307"/>
      <c r="BJ55" s="1307"/>
      <c r="BK55" s="1307"/>
      <c r="BL55" s="1307"/>
      <c r="BM55" s="1307"/>
      <c r="BN55" s="1307"/>
      <c r="BO55" s="1307"/>
      <c r="BP55" s="1304">
        <v>0</v>
      </c>
      <c r="BQ55" s="1304"/>
      <c r="BR55" s="1304"/>
      <c r="BS55" s="1304"/>
      <c r="BT55" s="1304"/>
      <c r="BU55" s="1304"/>
      <c r="BV55" s="1304"/>
      <c r="BW55" s="1304"/>
      <c r="BX55" s="1304">
        <v>0</v>
      </c>
      <c r="BY55" s="1304"/>
      <c r="BZ55" s="1304"/>
      <c r="CA55" s="1304"/>
      <c r="CB55" s="1304"/>
      <c r="CC55" s="1304"/>
      <c r="CD55" s="1304"/>
      <c r="CE55" s="1304"/>
      <c r="CF55" s="1304">
        <v>0</v>
      </c>
      <c r="CG55" s="1304"/>
      <c r="CH55" s="1304"/>
      <c r="CI55" s="1304"/>
      <c r="CJ55" s="1304"/>
      <c r="CK55" s="1304"/>
      <c r="CL55" s="1304"/>
      <c r="CM55" s="1304"/>
      <c r="CN55" s="1304">
        <v>0</v>
      </c>
      <c r="CO55" s="1304"/>
      <c r="CP55" s="1304"/>
      <c r="CQ55" s="1304"/>
      <c r="CR55" s="1304"/>
      <c r="CS55" s="1304"/>
      <c r="CT55" s="1304"/>
      <c r="CU55" s="1304"/>
      <c r="CV55" s="1304">
        <v>0</v>
      </c>
      <c r="CW55" s="1304"/>
      <c r="CX55" s="1304"/>
      <c r="CY55" s="1304"/>
      <c r="CZ55" s="1304"/>
      <c r="DA55" s="1304"/>
      <c r="DB55" s="1304"/>
      <c r="DC55" s="1304"/>
    </row>
    <row r="56" spans="1:109" x14ac:dyDescent="0.15">
      <c r="A56" s="401"/>
      <c r="B56" s="393"/>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1" customFormat="1" x14ac:dyDescent="0.15">
      <c r="B57" s="405"/>
      <c r="G57" s="1310"/>
      <c r="H57" s="1310"/>
      <c r="I57" s="1305"/>
      <c r="J57" s="1305"/>
      <c r="K57" s="1311"/>
      <c r="L57" s="1311"/>
      <c r="M57" s="1311"/>
      <c r="N57" s="1311"/>
      <c r="AM57" s="386"/>
      <c r="AN57" s="1309"/>
      <c r="AO57" s="1309"/>
      <c r="AP57" s="1309"/>
      <c r="AQ57" s="1309"/>
      <c r="AR57" s="1309"/>
      <c r="AS57" s="1309"/>
      <c r="AT57" s="1309"/>
      <c r="AU57" s="1309"/>
      <c r="AV57" s="1309"/>
      <c r="AW57" s="1309"/>
      <c r="AX57" s="1309"/>
      <c r="AY57" s="1309"/>
      <c r="AZ57" s="1309"/>
      <c r="BA57" s="1309"/>
      <c r="BB57" s="1307" t="s">
        <v>591</v>
      </c>
      <c r="BC57" s="1307"/>
      <c r="BD57" s="1307"/>
      <c r="BE57" s="1307"/>
      <c r="BF57" s="1307"/>
      <c r="BG57" s="1307"/>
      <c r="BH57" s="1307"/>
      <c r="BI57" s="1307"/>
      <c r="BJ57" s="1307"/>
      <c r="BK57" s="1307"/>
      <c r="BL57" s="1307"/>
      <c r="BM57" s="1307"/>
      <c r="BN57" s="1307"/>
      <c r="BO57" s="1307"/>
      <c r="BP57" s="1304">
        <v>55.3</v>
      </c>
      <c r="BQ57" s="1304"/>
      <c r="BR57" s="1304"/>
      <c r="BS57" s="1304"/>
      <c r="BT57" s="1304"/>
      <c r="BU57" s="1304"/>
      <c r="BV57" s="1304"/>
      <c r="BW57" s="1304"/>
      <c r="BX57" s="1304">
        <v>56.3</v>
      </c>
      <c r="BY57" s="1304"/>
      <c r="BZ57" s="1304"/>
      <c r="CA57" s="1304"/>
      <c r="CB57" s="1304"/>
      <c r="CC57" s="1304"/>
      <c r="CD57" s="1304"/>
      <c r="CE57" s="1304"/>
      <c r="CF57" s="1304">
        <v>58.3</v>
      </c>
      <c r="CG57" s="1304"/>
      <c r="CH57" s="1304"/>
      <c r="CI57" s="1304"/>
      <c r="CJ57" s="1304"/>
      <c r="CK57" s="1304"/>
      <c r="CL57" s="1304"/>
      <c r="CM57" s="1304"/>
      <c r="CN57" s="1304">
        <v>60.2</v>
      </c>
      <c r="CO57" s="1304"/>
      <c r="CP57" s="1304"/>
      <c r="CQ57" s="1304"/>
      <c r="CR57" s="1304"/>
      <c r="CS57" s="1304"/>
      <c r="CT57" s="1304"/>
      <c r="CU57" s="1304"/>
      <c r="CV57" s="1304">
        <v>59.9</v>
      </c>
      <c r="CW57" s="1304"/>
      <c r="CX57" s="1304"/>
      <c r="CY57" s="1304"/>
      <c r="CZ57" s="1304"/>
      <c r="DA57" s="1304"/>
      <c r="DB57" s="1304"/>
      <c r="DC57" s="1304"/>
      <c r="DD57" s="406"/>
      <c r="DE57" s="405"/>
    </row>
    <row r="58" spans="1:109" s="401" customFormat="1" x14ac:dyDescent="0.15">
      <c r="A58" s="386"/>
      <c r="B58" s="405"/>
      <c r="G58" s="1310"/>
      <c r="H58" s="1310"/>
      <c r="I58" s="1305"/>
      <c r="J58" s="1305"/>
      <c r="K58" s="1311"/>
      <c r="L58" s="1311"/>
      <c r="M58" s="1311"/>
      <c r="N58" s="1311"/>
      <c r="AM58" s="386"/>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593</v>
      </c>
    </row>
    <row r="64" spans="1:109" x14ac:dyDescent="0.15">
      <c r="B64" s="393"/>
      <c r="G64" s="400"/>
      <c r="I64" s="413"/>
      <c r="J64" s="413"/>
      <c r="K64" s="413"/>
      <c r="L64" s="413"/>
      <c r="M64" s="413"/>
      <c r="N64" s="414"/>
      <c r="AM64" s="400"/>
      <c r="AN64" s="400" t="s">
        <v>587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6" t="s">
        <v>595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3"/>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3"/>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3"/>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3"/>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588</v>
      </c>
    </row>
    <row r="72" spans="2:107" x14ac:dyDescent="0.15">
      <c r="B72" s="393"/>
      <c r="G72" s="1310"/>
      <c r="H72" s="1310"/>
      <c r="I72" s="1310"/>
      <c r="J72" s="1310"/>
      <c r="K72" s="403"/>
      <c r="L72" s="403"/>
      <c r="M72" s="404"/>
      <c r="N72" s="40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3"/>
      <c r="G73" s="1312"/>
      <c r="H73" s="1312"/>
      <c r="I73" s="1312"/>
      <c r="J73" s="1312"/>
      <c r="K73" s="1308"/>
      <c r="L73" s="1308"/>
      <c r="M73" s="1308"/>
      <c r="N73" s="1308"/>
      <c r="AM73" s="402"/>
      <c r="AN73" s="1307" t="s">
        <v>589</v>
      </c>
      <c r="AO73" s="1307"/>
      <c r="AP73" s="1307"/>
      <c r="AQ73" s="1307"/>
      <c r="AR73" s="1307"/>
      <c r="AS73" s="1307"/>
      <c r="AT73" s="1307"/>
      <c r="AU73" s="1307"/>
      <c r="AV73" s="1307"/>
      <c r="AW73" s="1307"/>
      <c r="AX73" s="1307"/>
      <c r="AY73" s="1307"/>
      <c r="AZ73" s="1307"/>
      <c r="BA73" s="1307"/>
      <c r="BB73" s="1307" t="s">
        <v>590</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3"/>
      <c r="G74" s="1312"/>
      <c r="H74" s="1312"/>
      <c r="I74" s="1312"/>
      <c r="J74" s="1312"/>
      <c r="K74" s="1308"/>
      <c r="L74" s="1308"/>
      <c r="M74" s="1308"/>
      <c r="N74" s="1308"/>
      <c r="AM74" s="402"/>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3"/>
      <c r="G75" s="1312"/>
      <c r="H75" s="1312"/>
      <c r="I75" s="1310"/>
      <c r="J75" s="1310"/>
      <c r="K75" s="1311"/>
      <c r="L75" s="1311"/>
      <c r="M75" s="1311"/>
      <c r="N75" s="1311"/>
      <c r="AM75" s="402"/>
      <c r="AN75" s="1307"/>
      <c r="AO75" s="1307"/>
      <c r="AP75" s="1307"/>
      <c r="AQ75" s="1307"/>
      <c r="AR75" s="1307"/>
      <c r="AS75" s="1307"/>
      <c r="AT75" s="1307"/>
      <c r="AU75" s="1307"/>
      <c r="AV75" s="1307"/>
      <c r="AW75" s="1307"/>
      <c r="AX75" s="1307"/>
      <c r="AY75" s="1307"/>
      <c r="AZ75" s="1307"/>
      <c r="BA75" s="1307"/>
      <c r="BB75" s="1307" t="s">
        <v>594</v>
      </c>
      <c r="BC75" s="1307"/>
      <c r="BD75" s="1307"/>
      <c r="BE75" s="1307"/>
      <c r="BF75" s="1307"/>
      <c r="BG75" s="1307"/>
      <c r="BH75" s="1307"/>
      <c r="BI75" s="1307"/>
      <c r="BJ75" s="1307"/>
      <c r="BK75" s="1307"/>
      <c r="BL75" s="1307"/>
      <c r="BM75" s="1307"/>
      <c r="BN75" s="1307"/>
      <c r="BO75" s="1307"/>
      <c r="BP75" s="1304">
        <v>11.9</v>
      </c>
      <c r="BQ75" s="1304"/>
      <c r="BR75" s="1304"/>
      <c r="BS75" s="1304"/>
      <c r="BT75" s="1304"/>
      <c r="BU75" s="1304"/>
      <c r="BV75" s="1304"/>
      <c r="BW75" s="1304"/>
      <c r="BX75" s="1304">
        <v>10.6</v>
      </c>
      <c r="BY75" s="1304"/>
      <c r="BZ75" s="1304"/>
      <c r="CA75" s="1304"/>
      <c r="CB75" s="1304"/>
      <c r="CC75" s="1304"/>
      <c r="CD75" s="1304"/>
      <c r="CE75" s="1304"/>
      <c r="CF75" s="1304">
        <v>10.3</v>
      </c>
      <c r="CG75" s="1304"/>
      <c r="CH75" s="1304"/>
      <c r="CI75" s="1304"/>
      <c r="CJ75" s="1304"/>
      <c r="CK75" s="1304"/>
      <c r="CL75" s="1304"/>
      <c r="CM75" s="1304"/>
      <c r="CN75" s="1304">
        <v>10.7</v>
      </c>
      <c r="CO75" s="1304"/>
      <c r="CP75" s="1304"/>
      <c r="CQ75" s="1304"/>
      <c r="CR75" s="1304"/>
      <c r="CS75" s="1304"/>
      <c r="CT75" s="1304"/>
      <c r="CU75" s="1304"/>
      <c r="CV75" s="1304">
        <v>10.4</v>
      </c>
      <c r="CW75" s="1304"/>
      <c r="CX75" s="1304"/>
      <c r="CY75" s="1304"/>
      <c r="CZ75" s="1304"/>
      <c r="DA75" s="1304"/>
      <c r="DB75" s="1304"/>
      <c r="DC75" s="1304"/>
    </row>
    <row r="76" spans="2:107" x14ac:dyDescent="0.15">
      <c r="B76" s="393"/>
      <c r="G76" s="1312"/>
      <c r="H76" s="1312"/>
      <c r="I76" s="1310"/>
      <c r="J76" s="1310"/>
      <c r="K76" s="1311"/>
      <c r="L76" s="1311"/>
      <c r="M76" s="1311"/>
      <c r="N76" s="1311"/>
      <c r="AM76" s="402"/>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3"/>
      <c r="G77" s="1310"/>
      <c r="H77" s="1310"/>
      <c r="I77" s="1310"/>
      <c r="J77" s="1310"/>
      <c r="K77" s="1308"/>
      <c r="L77" s="1308"/>
      <c r="M77" s="1308"/>
      <c r="N77" s="1308"/>
      <c r="AN77" s="1309" t="s">
        <v>592</v>
      </c>
      <c r="AO77" s="1309"/>
      <c r="AP77" s="1309"/>
      <c r="AQ77" s="1309"/>
      <c r="AR77" s="1309"/>
      <c r="AS77" s="1309"/>
      <c r="AT77" s="1309"/>
      <c r="AU77" s="1309"/>
      <c r="AV77" s="1309"/>
      <c r="AW77" s="1309"/>
      <c r="AX77" s="1309"/>
      <c r="AY77" s="1309"/>
      <c r="AZ77" s="1309"/>
      <c r="BA77" s="1309"/>
      <c r="BB77" s="1307" t="s">
        <v>590</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393"/>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3"/>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594</v>
      </c>
      <c r="BC79" s="1307"/>
      <c r="BD79" s="1307"/>
      <c r="BE79" s="1307"/>
      <c r="BF79" s="1307"/>
      <c r="BG79" s="1307"/>
      <c r="BH79" s="1307"/>
      <c r="BI79" s="1307"/>
      <c r="BJ79" s="1307"/>
      <c r="BK79" s="1307"/>
      <c r="BL79" s="1307"/>
      <c r="BM79" s="1307"/>
      <c r="BN79" s="1307"/>
      <c r="BO79" s="1307"/>
      <c r="BP79" s="1304">
        <v>8.6</v>
      </c>
      <c r="BQ79" s="1304"/>
      <c r="BR79" s="1304"/>
      <c r="BS79" s="1304"/>
      <c r="BT79" s="1304"/>
      <c r="BU79" s="1304"/>
      <c r="BV79" s="1304"/>
      <c r="BW79" s="1304"/>
      <c r="BX79" s="1304">
        <v>8.5</v>
      </c>
      <c r="BY79" s="1304"/>
      <c r="BZ79" s="1304"/>
      <c r="CA79" s="1304"/>
      <c r="CB79" s="1304"/>
      <c r="CC79" s="1304"/>
      <c r="CD79" s="1304"/>
      <c r="CE79" s="1304"/>
      <c r="CF79" s="1304">
        <v>8.5</v>
      </c>
      <c r="CG79" s="1304"/>
      <c r="CH79" s="1304"/>
      <c r="CI79" s="1304"/>
      <c r="CJ79" s="1304"/>
      <c r="CK79" s="1304"/>
      <c r="CL79" s="1304"/>
      <c r="CM79" s="1304"/>
      <c r="CN79" s="1304">
        <v>8.6</v>
      </c>
      <c r="CO79" s="1304"/>
      <c r="CP79" s="1304"/>
      <c r="CQ79" s="1304"/>
      <c r="CR79" s="1304"/>
      <c r="CS79" s="1304"/>
      <c r="CT79" s="1304"/>
      <c r="CU79" s="1304"/>
      <c r="CV79" s="1304">
        <v>8.6</v>
      </c>
      <c r="CW79" s="1304"/>
      <c r="CX79" s="1304"/>
      <c r="CY79" s="1304"/>
      <c r="CZ79" s="1304"/>
      <c r="DA79" s="1304"/>
      <c r="DB79" s="1304"/>
      <c r="DC79" s="1304"/>
    </row>
    <row r="80" spans="2:107" x14ac:dyDescent="0.15">
      <c r="B80" s="393"/>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QhNZKQaYqwUhV5NJlXH+hnYPl6m2Dy1NrMBaHjWYSpmw+ShzAazDbAxFjWCikYF7L5uKxUlb6EOKe0/IaWNCNg==" saltValue="dHUIQ8EyYPOEDFg/HevZ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CA41F-F9D9-42DB-AB82-67D3F3FE9E17}">
  <sheetPr>
    <pageSetUpPr fitToPage="1"/>
  </sheetPr>
  <dimension ref="A1:DR125"/>
  <sheetViews>
    <sheetView showGridLines="0" topLeftCell="Q88" zoomScale="85" zoomScaleNormal="85" zoomScaleSheetLayoutView="70" workbookViewId="0">
      <selection activeCell="BJ112" sqref="BJ112"/>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CW4ThkjN2IEYWwwJ9EhTCImrBsszqMms161IPLkrcOqcvXUFdrdfZcct6ORsDMvIS7gkAtKrzNrM0R9dapIb+w==" saltValue="B56b9bPlbnMlKlqBAHpL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2D4FB-FFB7-4B45-8AAD-32FB56B3C7C7}">
  <sheetPr>
    <pageSetUpPr fitToPage="1"/>
  </sheetPr>
  <dimension ref="A1:DR125"/>
  <sheetViews>
    <sheetView showGridLines="0" topLeftCell="A49" zoomScale="70" zoomScaleNormal="70" zoomScaleSheetLayoutView="55" workbookViewId="0">
      <selection activeCell="C118" sqref="C118"/>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qdvF9R+v0M4pVETTkIzgUq4yguPowqzArJY/rwUFlrjp3trnynXs6ni2O54IO0rP6GdhzQkzNcIX+tkrlAAqRQ==" saltValue="ebkELdCbCwlEUltvU9LK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219967</v>
      </c>
      <c r="E3" s="160"/>
      <c r="F3" s="161">
        <v>162193</v>
      </c>
      <c r="G3" s="162"/>
      <c r="H3" s="163"/>
    </row>
    <row r="4" spans="1:8" x14ac:dyDescent="0.15">
      <c r="A4" s="164"/>
      <c r="B4" s="165"/>
      <c r="C4" s="166"/>
      <c r="D4" s="167">
        <v>72432</v>
      </c>
      <c r="E4" s="168"/>
      <c r="F4" s="169">
        <v>79985</v>
      </c>
      <c r="G4" s="170"/>
      <c r="H4" s="171"/>
    </row>
    <row r="5" spans="1:8" x14ac:dyDescent="0.15">
      <c r="A5" s="152" t="s">
        <v>542</v>
      </c>
      <c r="B5" s="157"/>
      <c r="C5" s="158"/>
      <c r="D5" s="159">
        <v>336467</v>
      </c>
      <c r="E5" s="160"/>
      <c r="F5" s="161">
        <v>168868</v>
      </c>
      <c r="G5" s="162"/>
      <c r="H5" s="163"/>
    </row>
    <row r="6" spans="1:8" x14ac:dyDescent="0.15">
      <c r="A6" s="164"/>
      <c r="B6" s="165"/>
      <c r="C6" s="166"/>
      <c r="D6" s="167">
        <v>41029</v>
      </c>
      <c r="E6" s="168"/>
      <c r="F6" s="169">
        <v>79360</v>
      </c>
      <c r="G6" s="170"/>
      <c r="H6" s="171"/>
    </row>
    <row r="7" spans="1:8" x14ac:dyDescent="0.15">
      <c r="A7" s="152" t="s">
        <v>543</v>
      </c>
      <c r="B7" s="157"/>
      <c r="C7" s="158"/>
      <c r="D7" s="159">
        <v>1293594</v>
      </c>
      <c r="E7" s="160"/>
      <c r="F7" s="161">
        <v>202870</v>
      </c>
      <c r="G7" s="162"/>
      <c r="H7" s="163"/>
    </row>
    <row r="8" spans="1:8" x14ac:dyDescent="0.15">
      <c r="A8" s="164"/>
      <c r="B8" s="165"/>
      <c r="C8" s="166"/>
      <c r="D8" s="167">
        <v>111623</v>
      </c>
      <c r="E8" s="168"/>
      <c r="F8" s="169">
        <v>79735</v>
      </c>
      <c r="G8" s="170"/>
      <c r="H8" s="171"/>
    </row>
    <row r="9" spans="1:8" x14ac:dyDescent="0.15">
      <c r="A9" s="152" t="s">
        <v>544</v>
      </c>
      <c r="B9" s="157"/>
      <c r="C9" s="158"/>
      <c r="D9" s="159">
        <v>210624</v>
      </c>
      <c r="E9" s="160"/>
      <c r="F9" s="161">
        <v>167497</v>
      </c>
      <c r="G9" s="162"/>
      <c r="H9" s="163"/>
    </row>
    <row r="10" spans="1:8" x14ac:dyDescent="0.15">
      <c r="A10" s="164"/>
      <c r="B10" s="165"/>
      <c r="C10" s="166"/>
      <c r="D10" s="167">
        <v>47177</v>
      </c>
      <c r="E10" s="168"/>
      <c r="F10" s="169">
        <v>82571</v>
      </c>
      <c r="G10" s="170"/>
      <c r="H10" s="171"/>
    </row>
    <row r="11" spans="1:8" x14ac:dyDescent="0.15">
      <c r="A11" s="152" t="s">
        <v>545</v>
      </c>
      <c r="B11" s="157"/>
      <c r="C11" s="158"/>
      <c r="D11" s="159">
        <v>261800</v>
      </c>
      <c r="E11" s="160"/>
      <c r="F11" s="161">
        <v>190274</v>
      </c>
      <c r="G11" s="162"/>
      <c r="H11" s="163"/>
    </row>
    <row r="12" spans="1:8" x14ac:dyDescent="0.15">
      <c r="A12" s="164"/>
      <c r="B12" s="165"/>
      <c r="C12" s="172"/>
      <c r="D12" s="167">
        <v>74204</v>
      </c>
      <c r="E12" s="168"/>
      <c r="F12" s="169">
        <v>88584</v>
      </c>
      <c r="G12" s="170"/>
      <c r="H12" s="171"/>
    </row>
    <row r="13" spans="1:8" x14ac:dyDescent="0.15">
      <c r="A13" s="152"/>
      <c r="B13" s="157"/>
      <c r="C13" s="173"/>
      <c r="D13" s="174">
        <v>464490</v>
      </c>
      <c r="E13" s="175"/>
      <c r="F13" s="176">
        <v>178340</v>
      </c>
      <c r="G13" s="177"/>
      <c r="H13" s="163"/>
    </row>
    <row r="14" spans="1:8" x14ac:dyDescent="0.15">
      <c r="A14" s="164"/>
      <c r="B14" s="165"/>
      <c r="C14" s="166"/>
      <c r="D14" s="167">
        <v>69293</v>
      </c>
      <c r="E14" s="168"/>
      <c r="F14" s="169">
        <v>82047</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2.4700000000000002</v>
      </c>
      <c r="C19" s="178">
        <f>ROUND(VALUE(SUBSTITUTE(実質収支比率等に係る経年分析!G$48,"▲","-")),2)</f>
        <v>2.2599999999999998</v>
      </c>
      <c r="D19" s="178">
        <f>ROUND(VALUE(SUBSTITUTE(実質収支比率等に係る経年分析!H$48,"▲","-")),2)</f>
        <v>1.72</v>
      </c>
      <c r="E19" s="178">
        <f>ROUND(VALUE(SUBSTITUTE(実質収支比率等に係る経年分析!I$48,"▲","-")),2)</f>
        <v>2.5299999999999998</v>
      </c>
      <c r="F19" s="178">
        <f>ROUND(VALUE(SUBSTITUTE(実質収支比率等に係る経年分析!J$48,"▲","-")),2)</f>
        <v>3.62</v>
      </c>
    </row>
    <row r="20" spans="1:11" x14ac:dyDescent="0.15">
      <c r="A20" s="178" t="s">
        <v>55</v>
      </c>
      <c r="B20" s="178">
        <f>ROUND(VALUE(SUBSTITUTE(実質収支比率等に係る経年分析!F$47,"▲","-")),2)</f>
        <v>26.17</v>
      </c>
      <c r="C20" s="178">
        <f>ROUND(VALUE(SUBSTITUTE(実質収支比率等に係る経年分析!G$47,"▲","-")),2)</f>
        <v>27.39</v>
      </c>
      <c r="D20" s="178">
        <f>ROUND(VALUE(SUBSTITUTE(実質収支比率等に係る経年分析!H$47,"▲","-")),2)</f>
        <v>28.31</v>
      </c>
      <c r="E20" s="178">
        <f>ROUND(VALUE(SUBSTITUTE(実質収支比率等に係る経年分析!I$47,"▲","-")),2)</f>
        <v>27.18</v>
      </c>
      <c r="F20" s="178">
        <f>ROUND(VALUE(SUBSTITUTE(実質収支比率等に係る経年分析!J$47,"▲","-")),2)</f>
        <v>27.38</v>
      </c>
    </row>
    <row r="21" spans="1:11" x14ac:dyDescent="0.15">
      <c r="A21" s="178" t="s">
        <v>56</v>
      </c>
      <c r="B21" s="178">
        <f>IF(ISNUMBER(VALUE(SUBSTITUTE(実質収支比率等に係る経年分析!F$49,"▲","-"))),ROUND(VALUE(SUBSTITUTE(実質収支比率等に係る経年分析!F$49,"▲","-")),2),NA())</f>
        <v>0.28999999999999998</v>
      </c>
      <c r="C21" s="178">
        <f>IF(ISNUMBER(VALUE(SUBSTITUTE(実質収支比率等に係る経年分析!G$49,"▲","-"))),ROUND(VALUE(SUBSTITUTE(実質収支比率等に係る経年分析!G$49,"▲","-")),2),NA())</f>
        <v>-0.38</v>
      </c>
      <c r="D21" s="178">
        <f>IF(ISNUMBER(VALUE(SUBSTITUTE(実質収支比率等に係る経年分析!H$49,"▲","-"))),ROUND(VALUE(SUBSTITUTE(実質収支比率等に係る経年分析!H$49,"▲","-")),2),NA())</f>
        <v>-0.56000000000000005</v>
      </c>
      <c r="E21" s="178">
        <f>IF(ISNUMBER(VALUE(SUBSTITUTE(実質収支比率等に係る経年分析!I$49,"▲","-"))),ROUND(VALUE(SUBSTITUTE(実質収支比率等に係る経年分析!I$49,"▲","-")),2),NA())</f>
        <v>-1.4</v>
      </c>
      <c r="F21" s="178">
        <f>IF(ISNUMBER(VALUE(SUBSTITUTE(実質収支比率等に係る経年分析!J$49,"▲","-"))),ROUND(VALUE(SUBSTITUTE(実質収支比率等に係る経年分析!J$49,"▲","-")),2),NA())</f>
        <v>1.0900000000000001</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介護サービス事業勘定特別会計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0.01</v>
      </c>
    </row>
    <row r="31" spans="1:11" x14ac:dyDescent="0.15">
      <c r="A31" s="179" t="str">
        <f>IF(連結実質赤字比率に係る赤字・黒字の構成分析!C$39="",NA(),連結実質赤字比率に係る赤字・黒字の構成分析!C$39)</f>
        <v>個別排水処理事業特別会計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0.11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0.12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0.15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0.03</v>
      </c>
    </row>
    <row r="33" spans="1:16" x14ac:dyDescent="0.15">
      <c r="A33" s="179" t="str">
        <f>IF(連結実質赤字比率に係る赤字・黒字の構成分析!C$37="",NA(),連結実質赤字比率に係る赤字・黒字の構成分析!C$37)</f>
        <v>簡易水道事業特別会計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0.1</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0.11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0.09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0.08</v>
      </c>
    </row>
    <row r="34" spans="1:16" x14ac:dyDescent="0.15">
      <c r="A34" s="179" t="str">
        <f>IF(連結実質赤字比率に係る赤字・黒字の構成分析!C$36="",NA(),連結実質赤字比率に係る赤字・黒字の構成分析!C$36)</f>
        <v>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0.05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0.89</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0.66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0.32</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0.31</v>
      </c>
    </row>
    <row r="35" spans="1:16" x14ac:dyDescent="0.15">
      <c r="A35" s="179" t="str">
        <f>IF(連結実質赤字比率に係る赤字・黒字の構成分析!C$35="",NA(),連結実質赤字比率に係る赤字・黒字の構成分析!C$35)</f>
        <v>介護保険事業勘定特別会計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0.34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0.56000000000000005</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0.66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0.53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0.62</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2.46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2.25</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1.71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2.5299999999999998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3.62</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1157</v>
      </c>
      <c r="E42" s="180"/>
      <c r="F42" s="180"/>
      <c r="G42" s="180">
        <f>'実質公債費比率（分子）の構造'!L$52</f>
        <v>1130</v>
      </c>
      <c r="H42" s="180"/>
      <c r="I42" s="180"/>
      <c r="J42" s="180">
        <f>'実質公債費比率（分子）の構造'!M$52</f>
        <v>1133</v>
      </c>
      <c r="K42" s="180"/>
      <c r="L42" s="180"/>
      <c r="M42" s="180">
        <f>'実質公債費比率（分子）の構造'!N$52</f>
        <v>1088</v>
      </c>
      <c r="N42" s="180"/>
      <c r="O42" s="180"/>
      <c r="P42" s="180">
        <f>'実質公債費比率（分子）の構造'!O$52</f>
        <v>1134</v>
      </c>
    </row>
    <row r="43" spans="1:16" x14ac:dyDescent="0.15">
      <c r="A43" s="180" t="s">
        <v>64</v>
      </c>
      <c r="B43" s="180">
        <f>'実質公債費比率（分子）の構造'!K$51</f>
        <v>1</v>
      </c>
      <c r="C43" s="180"/>
      <c r="D43" s="180"/>
      <c r="E43" s="180">
        <f>'実質公債費比率（分子）の構造'!L$51</f>
        <v>1</v>
      </c>
      <c r="F43" s="180"/>
      <c r="G43" s="180"/>
      <c r="H43" s="180">
        <f>'実質公債費比率（分子）の構造'!M$51</f>
        <v>5</v>
      </c>
      <c r="I43" s="180"/>
      <c r="J43" s="180"/>
      <c r="K43" s="180">
        <f>'実質公債費比率（分子）の構造'!N$51</f>
        <v>0</v>
      </c>
      <c r="L43" s="180"/>
      <c r="M43" s="180"/>
      <c r="N43" s="180">
        <f>'実質公債費比率（分子）の構造'!O$51</f>
        <v>1</v>
      </c>
      <c r="O43" s="180"/>
      <c r="P43" s="180"/>
    </row>
    <row r="44" spans="1:16" x14ac:dyDescent="0.15">
      <c r="A44" s="180" t="s">
        <v>65</v>
      </c>
      <c r="B44" s="180">
        <f>'実質公債費比率（分子）の構造'!K$50</f>
        <v>24</v>
      </c>
      <c r="C44" s="180"/>
      <c r="D44" s="180"/>
      <c r="E44" s="180">
        <f>'実質公債費比率（分子）の構造'!L$50</f>
        <v>41</v>
      </c>
      <c r="F44" s="180"/>
      <c r="G44" s="180"/>
      <c r="H44" s="180">
        <f>'実質公債費比率（分子）の構造'!M$50</f>
        <v>20</v>
      </c>
      <c r="I44" s="180"/>
      <c r="J44" s="180"/>
      <c r="K44" s="180">
        <f>'実質公債費比率（分子）の構造'!N$50</f>
        <v>19</v>
      </c>
      <c r="L44" s="180"/>
      <c r="M44" s="180"/>
      <c r="N44" s="180">
        <f>'実質公債費比率（分子）の構造'!O$50</f>
        <v>18</v>
      </c>
      <c r="O44" s="180"/>
      <c r="P44" s="180"/>
    </row>
    <row r="45" spans="1:16" x14ac:dyDescent="0.15">
      <c r="A45" s="180" t="s">
        <v>66</v>
      </c>
      <c r="B45" s="180">
        <f>'実質公債費比率（分子）の構造'!K$49</f>
        <v>4</v>
      </c>
      <c r="C45" s="180"/>
      <c r="D45" s="180"/>
      <c r="E45" s="180">
        <f>'実質公債費比率（分子）の構造'!L$49</f>
        <v>4</v>
      </c>
      <c r="F45" s="180"/>
      <c r="G45" s="180"/>
      <c r="H45" s="180">
        <f>'実質公債費比率（分子）の構造'!M$49</f>
        <v>24</v>
      </c>
      <c r="I45" s="180"/>
      <c r="J45" s="180"/>
      <c r="K45" s="180">
        <f>'実質公債費比率（分子）の構造'!N$49</f>
        <v>24</v>
      </c>
      <c r="L45" s="180"/>
      <c r="M45" s="180"/>
      <c r="N45" s="180">
        <f>'実質公債費比率（分子）の構造'!O$49</f>
        <v>24</v>
      </c>
      <c r="O45" s="180"/>
      <c r="P45" s="180"/>
    </row>
    <row r="46" spans="1:16" x14ac:dyDescent="0.15">
      <c r="A46" s="180" t="s">
        <v>67</v>
      </c>
      <c r="B46" s="180">
        <f>'実質公債費比率（分子）の構造'!K$48</f>
        <v>245</v>
      </c>
      <c r="C46" s="180"/>
      <c r="D46" s="180"/>
      <c r="E46" s="180">
        <f>'実質公債費比率（分子）の構造'!L$48</f>
        <v>236</v>
      </c>
      <c r="F46" s="180"/>
      <c r="G46" s="180"/>
      <c r="H46" s="180">
        <f>'実質公債費比率（分子）の構造'!M$48</f>
        <v>217</v>
      </c>
      <c r="I46" s="180"/>
      <c r="J46" s="180"/>
      <c r="K46" s="180">
        <f>'実質公債費比率（分子）の構造'!N$48</f>
        <v>208</v>
      </c>
      <c r="L46" s="180"/>
      <c r="M46" s="180"/>
      <c r="N46" s="180">
        <f>'実質公債費比率（分子）の構造'!O$48</f>
        <v>174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1335</v>
      </c>
      <c r="C49" s="180"/>
      <c r="D49" s="180"/>
      <c r="E49" s="180">
        <f>'実質公債費比率（分子）の構造'!L$45</f>
        <v>1283</v>
      </c>
      <c r="F49" s="180"/>
      <c r="G49" s="180"/>
      <c r="H49" s="180">
        <f>'実質公債費比率（分子）の構造'!M$45</f>
        <v>1273</v>
      </c>
      <c r="I49" s="180"/>
      <c r="J49" s="180"/>
      <c r="K49" s="180">
        <f>'実質公債費比率（分子）の構造'!N$45</f>
        <v>1279</v>
      </c>
      <c r="L49" s="180"/>
      <c r="M49" s="180"/>
      <c r="N49" s="180">
        <f>'実質公債費比率（分子）の構造'!O$45</f>
        <v>1279</v>
      </c>
      <c r="O49" s="180"/>
      <c r="P49" s="180"/>
    </row>
    <row r="50" spans="1:16" x14ac:dyDescent="0.15">
      <c r="A50" s="180" t="s">
        <v>71</v>
      </c>
      <c r="B50" s="180" t="e">
        <f>NA()</f>
        <v>#N/A</v>
      </c>
      <c r="C50" s="180">
        <f>IF(ISNUMBER('実質公債費比率（分子）の構造'!K$53),'実質公債費比率（分子）の構造'!K$53,NA())</f>
        <v>452</v>
      </c>
      <c r="D50" s="180" t="e">
        <f>NA()</f>
        <v>#N/A</v>
      </c>
      <c r="E50" s="180" t="e">
        <f>NA()</f>
        <v>#N/A</v>
      </c>
      <c r="F50" s="180">
        <f>IF(ISNUMBER('実質公債費比率（分子）の構造'!L$53),'実質公債費比率（分子）の構造'!L$53,NA())</f>
        <v>435</v>
      </c>
      <c r="G50" s="180" t="e">
        <f>NA()</f>
        <v>#N/A</v>
      </c>
      <c r="H50" s="180" t="e">
        <f>NA()</f>
        <v>#N/A</v>
      </c>
      <c r="I50" s="180">
        <f>IF(ISNUMBER('実質公債費比率（分子）の構造'!M$53),'実質公債費比率（分子）の構造'!M$53,NA())</f>
        <v>406</v>
      </c>
      <c r="J50" s="180" t="e">
        <f>NA()</f>
        <v>#N/A</v>
      </c>
      <c r="K50" s="180" t="e">
        <f>NA()</f>
        <v>#N/A</v>
      </c>
      <c r="L50" s="180">
        <f>IF(ISNUMBER('実質公債費比率（分子）の構造'!N$53),'実質公債費比率（分子）の構造'!N$53,NA())</f>
        <v>442</v>
      </c>
      <c r="M50" s="180" t="e">
        <f>NA()</f>
        <v>#N/A</v>
      </c>
      <c r="N50" s="180" t="e">
        <f>NA()</f>
        <v>#N/A</v>
      </c>
      <c r="O50" s="180">
        <f>IF(ISNUMBER('実質公債費比率（分子）の構造'!O$53),'実質公債費比率（分子）の構造'!O$53,NA())</f>
        <v>362</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9333</v>
      </c>
      <c r="E56" s="179"/>
      <c r="F56" s="179"/>
      <c r="G56" s="179">
        <f>'将来負担比率（分子）の構造'!J$52</f>
        <v>11300</v>
      </c>
      <c r="H56" s="179"/>
      <c r="I56" s="179"/>
      <c r="J56" s="179">
        <f>'将来負担比率（分子）の構造'!K$52</f>
        <v>11724</v>
      </c>
      <c r="K56" s="179"/>
      <c r="L56" s="179"/>
      <c r="M56" s="179">
        <f>'将来負担比率（分子）の構造'!L$52</f>
        <v>11431</v>
      </c>
      <c r="N56" s="179"/>
      <c r="O56" s="179"/>
      <c r="P56" s="179">
        <f>'将来負担比率（分子）の構造'!M$52</f>
        <v>11172</v>
      </c>
    </row>
    <row r="57" spans="1:16" x14ac:dyDescent="0.15">
      <c r="A57" s="179" t="s">
        <v>42</v>
      </c>
      <c r="B57" s="179"/>
      <c r="C57" s="179"/>
      <c r="D57" s="179">
        <f>'将来負担比率（分子）の構造'!I$51</f>
        <v>859</v>
      </c>
      <c r="E57" s="179"/>
      <c r="F57" s="179"/>
      <c r="G57" s="179">
        <f>'将来負担比率（分子）の構造'!J$51</f>
        <v>790</v>
      </c>
      <c r="H57" s="179"/>
      <c r="I57" s="179"/>
      <c r="J57" s="179">
        <f>'将来負担比率（分子）の構造'!K$51</f>
        <v>2536</v>
      </c>
      <c r="K57" s="179"/>
      <c r="L57" s="179"/>
      <c r="M57" s="179">
        <f>'将来負担比率（分子）の構造'!L$51</f>
        <v>2414</v>
      </c>
      <c r="N57" s="179"/>
      <c r="O57" s="179"/>
      <c r="P57" s="179">
        <f>'将来負担比率（分子）の構造'!M$51</f>
        <v>2354</v>
      </c>
    </row>
    <row r="58" spans="1:16" x14ac:dyDescent="0.15">
      <c r="A58" s="179" t="s">
        <v>41</v>
      </c>
      <c r="B58" s="179"/>
      <c r="C58" s="179"/>
      <c r="D58" s="179">
        <f>'将来負担比率（分子）の構造'!I$50</f>
        <v>4217</v>
      </c>
      <c r="E58" s="179"/>
      <c r="F58" s="179"/>
      <c r="G58" s="179">
        <f>'将来負担比率（分子）の構造'!J$50</f>
        <v>4310</v>
      </c>
      <c r="H58" s="179"/>
      <c r="I58" s="179"/>
      <c r="J58" s="179">
        <f>'将来負担比率（分子）の構造'!K$50</f>
        <v>4391</v>
      </c>
      <c r="K58" s="179"/>
      <c r="L58" s="179"/>
      <c r="M58" s="179">
        <f>'将来負担比率（分子）の構造'!L$50</f>
        <v>4262</v>
      </c>
      <c r="N58" s="179"/>
      <c r="O58" s="179"/>
      <c r="P58" s="179">
        <f>'将来負担比率（分子）の構造'!M$50</f>
        <v>4127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1158</v>
      </c>
      <c r="C62" s="179"/>
      <c r="D62" s="179"/>
      <c r="E62" s="179">
        <f>'将来負担比率（分子）の構造'!J$45</f>
        <v>1160</v>
      </c>
      <c r="F62" s="179"/>
      <c r="G62" s="179"/>
      <c r="H62" s="179">
        <f>'将来負担比率（分子）の構造'!K$45</f>
        <v>1146</v>
      </c>
      <c r="I62" s="179"/>
      <c r="J62" s="179"/>
      <c r="K62" s="179">
        <f>'将来負担比率（分子）の構造'!L$45</f>
        <v>1111</v>
      </c>
      <c r="L62" s="179"/>
      <c r="M62" s="179"/>
      <c r="N62" s="179">
        <f>'将来負担比率（分子）の構造'!M$45</f>
        <v>1033</v>
      </c>
      <c r="O62" s="179"/>
      <c r="P62" s="179"/>
    </row>
    <row r="63" spans="1:16" x14ac:dyDescent="0.15">
      <c r="A63" s="179" t="s">
        <v>34</v>
      </c>
      <c r="B63" s="179">
        <f>'将来負担比率（分子）の構造'!I$44</f>
        <v>365</v>
      </c>
      <c r="C63" s="179"/>
      <c r="D63" s="179"/>
      <c r="E63" s="179">
        <f>'将来負担比率（分子）の構造'!J$44</f>
        <v>364</v>
      </c>
      <c r="F63" s="179"/>
      <c r="G63" s="179"/>
      <c r="H63" s="179">
        <f>'将来負担比率（分子）の構造'!K$44</f>
        <v>344</v>
      </c>
      <c r="I63" s="179"/>
      <c r="J63" s="179"/>
      <c r="K63" s="179">
        <f>'将来負担比率（分子）の構造'!L$44</f>
        <v>324</v>
      </c>
      <c r="L63" s="179"/>
      <c r="M63" s="179"/>
      <c r="N63" s="179">
        <f>'将来負担比率（分子）の構造'!M$44</f>
        <v>303</v>
      </c>
      <c r="O63" s="179"/>
      <c r="P63" s="179"/>
    </row>
    <row r="64" spans="1:16" x14ac:dyDescent="0.15">
      <c r="A64" s="179" t="s">
        <v>33</v>
      </c>
      <c r="B64" s="179">
        <f>'将来負担比率（分子）の構造'!I$43</f>
        <v>1123</v>
      </c>
      <c r="C64" s="179"/>
      <c r="D64" s="179"/>
      <c r="E64" s="179">
        <f>'将来負担比率（分子）の構造'!J$43</f>
        <v>1056</v>
      </c>
      <c r="F64" s="179"/>
      <c r="G64" s="179"/>
      <c r="H64" s="179">
        <f>'将来負担比率（分子）の構造'!K$43</f>
        <v>1049</v>
      </c>
      <c r="I64" s="179"/>
      <c r="J64" s="179"/>
      <c r="K64" s="179">
        <f>'将来負担比率（分子）の構造'!L$43</f>
        <v>995</v>
      </c>
      <c r="L64" s="179"/>
      <c r="M64" s="179"/>
      <c r="N64" s="179">
        <f>'将来負担比率（分子）の構造'!M$43</f>
        <v>871</v>
      </c>
      <c r="O64" s="179"/>
      <c r="P64" s="179"/>
    </row>
    <row r="65" spans="1:16" x14ac:dyDescent="0.15">
      <c r="A65" s="179" t="s">
        <v>32</v>
      </c>
      <c r="B65" s="179">
        <f>'将来負担比率（分子）の構造'!I$42</f>
        <v>104</v>
      </c>
      <c r="C65" s="179"/>
      <c r="D65" s="179"/>
      <c r="E65" s="179">
        <f>'将来負担比率（分子）の構造'!J$42</f>
        <v>87</v>
      </c>
      <c r="F65" s="179"/>
      <c r="G65" s="179"/>
      <c r="H65" s="179">
        <f>'将来負担比率（分子）の構造'!K$42</f>
        <v>72</v>
      </c>
      <c r="I65" s="179"/>
      <c r="J65" s="179"/>
      <c r="K65" s="179">
        <f>'将来負担比率（分子）の構造'!L$42</f>
        <v>57</v>
      </c>
      <c r="L65" s="179"/>
      <c r="M65" s="179"/>
      <c r="N65" s="179">
        <f>'将来負担比率（分子）の構造'!M$42</f>
        <v>40</v>
      </c>
      <c r="O65" s="179"/>
      <c r="P65" s="179"/>
    </row>
    <row r="66" spans="1:16" x14ac:dyDescent="0.15">
      <c r="A66" s="179" t="s">
        <v>31</v>
      </c>
      <c r="B66" s="179">
        <f>'将来負担比率（分子）の構造'!I$41</f>
        <v>10989</v>
      </c>
      <c r="C66" s="179"/>
      <c r="D66" s="179"/>
      <c r="E66" s="179">
        <f>'将来負担比率（分子）の構造'!J$41</f>
        <v>11351</v>
      </c>
      <c r="F66" s="179"/>
      <c r="G66" s="179"/>
      <c r="H66" s="179">
        <f>'将来負担比率（分子）の構造'!K$41</f>
        <v>15419</v>
      </c>
      <c r="I66" s="179"/>
      <c r="J66" s="179"/>
      <c r="K66" s="179">
        <f>'将来負担比率（分子）の構造'!L$41</f>
        <v>15154</v>
      </c>
      <c r="L66" s="179"/>
      <c r="M66" s="179"/>
      <c r="N66" s="179">
        <f>'将来負担比率（分子）の構造'!M$41</f>
        <v>15158</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1418</v>
      </c>
      <c r="C72" s="183">
        <f>基金残高に係る経年分析!G55</f>
        <v>1314</v>
      </c>
      <c r="D72" s="183">
        <f>基金残高に係る経年分析!H55</f>
        <v>1314</v>
      </c>
    </row>
    <row r="73" spans="1:16" x14ac:dyDescent="0.15">
      <c r="A73" s="182" t="s">
        <v>78</v>
      </c>
      <c r="B73" s="183">
        <f>基金残高に係る経年分析!F56</f>
        <v>343</v>
      </c>
      <c r="C73" s="183">
        <f>基金残高に係る経年分析!G56</f>
        <v>345</v>
      </c>
      <c r="D73" s="183">
        <f>基金残高に係る経年分析!H56</f>
        <v>356</v>
      </c>
    </row>
    <row r="74" spans="1:16" x14ac:dyDescent="0.15">
      <c r="A74" s="182" t="s">
        <v>79</v>
      </c>
      <c r="B74" s="183">
        <f>基金残高に係る経年分析!F57</f>
        <v>3797</v>
      </c>
      <c r="C74" s="183">
        <f>基金残高に係る経年分析!G57</f>
        <v>3687</v>
      </c>
      <c r="D74" s="183">
        <f>基金残高に係る経年分析!H57</f>
        <v>3436</v>
      </c>
    </row>
  </sheetData>
  <sheetProtection algorithmName="SHA-512" hashValue="/iFL00F1qotvXNek3IAiZh/6oQ8Gblo8oFSF0PvV/sgG1R1FANEqmfBGGNqNuf8XtB4zAqwqfAqSIqF6VbGPJA==" saltValue="OV9RqktgdBhuCPtMWYn6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214</v>
      </c>
      <c r="DI1" s="796"/>
      <c r="DJ1" s="796"/>
      <c r="DK1" s="796"/>
      <c r="DL1" s="796"/>
      <c r="DM1" s="796"/>
      <c r="DN1" s="797"/>
      <c r="DO1" s="224"/>
      <c r="DP1" s="795" t="s">
        <v>215</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7" t="s">
        <v>217</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218</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219</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220</v>
      </c>
      <c r="S4" s="738"/>
      <c r="T4" s="738"/>
      <c r="U4" s="738"/>
      <c r="V4" s="738"/>
      <c r="W4" s="738"/>
      <c r="X4" s="738"/>
      <c r="Y4" s="739"/>
      <c r="Z4" s="737" t="s">
        <v>221</v>
      </c>
      <c r="AA4" s="738"/>
      <c r="AB4" s="738"/>
      <c r="AC4" s="739"/>
      <c r="AD4" s="737" t="s">
        <v>222</v>
      </c>
      <c r="AE4" s="738"/>
      <c r="AF4" s="738"/>
      <c r="AG4" s="738"/>
      <c r="AH4" s="738"/>
      <c r="AI4" s="738"/>
      <c r="AJ4" s="738"/>
      <c r="AK4" s="739"/>
      <c r="AL4" s="737" t="s">
        <v>221</v>
      </c>
      <c r="AM4" s="738"/>
      <c r="AN4" s="738"/>
      <c r="AO4" s="739"/>
      <c r="AP4" s="798" t="s">
        <v>223</v>
      </c>
      <c r="AQ4" s="798"/>
      <c r="AR4" s="798"/>
      <c r="AS4" s="798"/>
      <c r="AT4" s="798"/>
      <c r="AU4" s="798"/>
      <c r="AV4" s="798"/>
      <c r="AW4" s="798"/>
      <c r="AX4" s="798"/>
      <c r="AY4" s="798"/>
      <c r="AZ4" s="798"/>
      <c r="BA4" s="798"/>
      <c r="BB4" s="798"/>
      <c r="BC4" s="798"/>
      <c r="BD4" s="798"/>
      <c r="BE4" s="798"/>
      <c r="BF4" s="798"/>
      <c r="BG4" s="798" t="s">
        <v>224</v>
      </c>
      <c r="BH4" s="798"/>
      <c r="BI4" s="798"/>
      <c r="BJ4" s="798"/>
      <c r="BK4" s="798"/>
      <c r="BL4" s="798"/>
      <c r="BM4" s="798"/>
      <c r="BN4" s="798"/>
      <c r="BO4" s="798" t="s">
        <v>221</v>
      </c>
      <c r="BP4" s="798"/>
      <c r="BQ4" s="798"/>
      <c r="BR4" s="798"/>
      <c r="BS4" s="798" t="s">
        <v>225</v>
      </c>
      <c r="BT4" s="798"/>
      <c r="BU4" s="798"/>
      <c r="BV4" s="798"/>
      <c r="BW4" s="798"/>
      <c r="BX4" s="798"/>
      <c r="BY4" s="798"/>
      <c r="BZ4" s="798"/>
      <c r="CA4" s="798"/>
      <c r="CB4" s="798"/>
      <c r="CD4" s="780" t="s">
        <v>226</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15">
      <c r="B5" s="744" t="s">
        <v>227</v>
      </c>
      <c r="C5" s="745"/>
      <c r="D5" s="745"/>
      <c r="E5" s="745"/>
      <c r="F5" s="745"/>
      <c r="G5" s="745"/>
      <c r="H5" s="745"/>
      <c r="I5" s="745"/>
      <c r="J5" s="745"/>
      <c r="K5" s="745"/>
      <c r="L5" s="745"/>
      <c r="M5" s="745"/>
      <c r="N5" s="745"/>
      <c r="O5" s="745"/>
      <c r="P5" s="745"/>
      <c r="Q5" s="746"/>
      <c r="R5" s="731">
        <v>991115</v>
      </c>
      <c r="S5" s="732"/>
      <c r="T5" s="732"/>
      <c r="U5" s="732"/>
      <c r="V5" s="732"/>
      <c r="W5" s="732"/>
      <c r="X5" s="732"/>
      <c r="Y5" s="775"/>
      <c r="Z5" s="793">
        <v>11.5</v>
      </c>
      <c r="AA5" s="793"/>
      <c r="AB5" s="793"/>
      <c r="AC5" s="793"/>
      <c r="AD5" s="794">
        <v>991115</v>
      </c>
      <c r="AE5" s="794"/>
      <c r="AF5" s="794"/>
      <c r="AG5" s="794"/>
      <c r="AH5" s="794"/>
      <c r="AI5" s="794"/>
      <c r="AJ5" s="794"/>
      <c r="AK5" s="794"/>
      <c r="AL5" s="776">
        <v>21.3</v>
      </c>
      <c r="AM5" s="749"/>
      <c r="AN5" s="749"/>
      <c r="AO5" s="777"/>
      <c r="AP5" s="744" t="s">
        <v>228</v>
      </c>
      <c r="AQ5" s="745"/>
      <c r="AR5" s="745"/>
      <c r="AS5" s="745"/>
      <c r="AT5" s="745"/>
      <c r="AU5" s="745"/>
      <c r="AV5" s="745"/>
      <c r="AW5" s="745"/>
      <c r="AX5" s="745"/>
      <c r="AY5" s="745"/>
      <c r="AZ5" s="745"/>
      <c r="BA5" s="745"/>
      <c r="BB5" s="745"/>
      <c r="BC5" s="745"/>
      <c r="BD5" s="745"/>
      <c r="BE5" s="745"/>
      <c r="BF5" s="746"/>
      <c r="BG5" s="676">
        <v>990956</v>
      </c>
      <c r="BH5" s="677"/>
      <c r="BI5" s="677"/>
      <c r="BJ5" s="677"/>
      <c r="BK5" s="677"/>
      <c r="BL5" s="677"/>
      <c r="BM5" s="677"/>
      <c r="BN5" s="678"/>
      <c r="BO5" s="713">
        <v>100</v>
      </c>
      <c r="BP5" s="713"/>
      <c r="BQ5" s="713"/>
      <c r="BR5" s="713"/>
      <c r="BS5" s="714">
        <v>11984</v>
      </c>
      <c r="BT5" s="714"/>
      <c r="BU5" s="714"/>
      <c r="BV5" s="714"/>
      <c r="BW5" s="714"/>
      <c r="BX5" s="714"/>
      <c r="BY5" s="714"/>
      <c r="BZ5" s="714"/>
      <c r="CA5" s="714"/>
      <c r="CB5" s="764"/>
      <c r="CD5" s="780" t="s">
        <v>223</v>
      </c>
      <c r="CE5" s="781"/>
      <c r="CF5" s="781"/>
      <c r="CG5" s="781"/>
      <c r="CH5" s="781"/>
      <c r="CI5" s="781"/>
      <c r="CJ5" s="781"/>
      <c r="CK5" s="781"/>
      <c r="CL5" s="781"/>
      <c r="CM5" s="781"/>
      <c r="CN5" s="781"/>
      <c r="CO5" s="781"/>
      <c r="CP5" s="781"/>
      <c r="CQ5" s="782"/>
      <c r="CR5" s="780" t="s">
        <v>229</v>
      </c>
      <c r="CS5" s="781"/>
      <c r="CT5" s="781"/>
      <c r="CU5" s="781"/>
      <c r="CV5" s="781"/>
      <c r="CW5" s="781"/>
      <c r="CX5" s="781"/>
      <c r="CY5" s="782"/>
      <c r="CZ5" s="780" t="s">
        <v>221</v>
      </c>
      <c r="DA5" s="781"/>
      <c r="DB5" s="781"/>
      <c r="DC5" s="782"/>
      <c r="DD5" s="780" t="s">
        <v>230</v>
      </c>
      <c r="DE5" s="781"/>
      <c r="DF5" s="781"/>
      <c r="DG5" s="781"/>
      <c r="DH5" s="781"/>
      <c r="DI5" s="781"/>
      <c r="DJ5" s="781"/>
      <c r="DK5" s="781"/>
      <c r="DL5" s="781"/>
      <c r="DM5" s="781"/>
      <c r="DN5" s="781"/>
      <c r="DO5" s="781"/>
      <c r="DP5" s="782"/>
      <c r="DQ5" s="780" t="s">
        <v>231</v>
      </c>
      <c r="DR5" s="781"/>
      <c r="DS5" s="781"/>
      <c r="DT5" s="781"/>
      <c r="DU5" s="781"/>
      <c r="DV5" s="781"/>
      <c r="DW5" s="781"/>
      <c r="DX5" s="781"/>
      <c r="DY5" s="781"/>
      <c r="DZ5" s="781"/>
      <c r="EA5" s="781"/>
      <c r="EB5" s="781"/>
      <c r="EC5" s="782"/>
    </row>
    <row r="6" spans="2:143" ht="11.25" customHeight="1" x14ac:dyDescent="0.15">
      <c r="B6" s="673" t="s">
        <v>232</v>
      </c>
      <c r="C6" s="674"/>
      <c r="D6" s="674"/>
      <c r="E6" s="674"/>
      <c r="F6" s="674"/>
      <c r="G6" s="674"/>
      <c r="H6" s="674"/>
      <c r="I6" s="674"/>
      <c r="J6" s="674"/>
      <c r="K6" s="674"/>
      <c r="L6" s="674"/>
      <c r="M6" s="674"/>
      <c r="N6" s="674"/>
      <c r="O6" s="674"/>
      <c r="P6" s="674"/>
      <c r="Q6" s="675"/>
      <c r="R6" s="676">
        <v>220189</v>
      </c>
      <c r="S6" s="677"/>
      <c r="T6" s="677"/>
      <c r="U6" s="677"/>
      <c r="V6" s="677"/>
      <c r="W6" s="677"/>
      <c r="X6" s="677"/>
      <c r="Y6" s="678"/>
      <c r="Z6" s="713">
        <v>2.5</v>
      </c>
      <c r="AA6" s="713"/>
      <c r="AB6" s="713"/>
      <c r="AC6" s="713"/>
      <c r="AD6" s="714">
        <v>220189</v>
      </c>
      <c r="AE6" s="714"/>
      <c r="AF6" s="714"/>
      <c r="AG6" s="714"/>
      <c r="AH6" s="714"/>
      <c r="AI6" s="714"/>
      <c r="AJ6" s="714"/>
      <c r="AK6" s="714"/>
      <c r="AL6" s="679">
        <v>4.7</v>
      </c>
      <c r="AM6" s="680"/>
      <c r="AN6" s="680"/>
      <c r="AO6" s="715"/>
      <c r="AP6" s="673" t="s">
        <v>233</v>
      </c>
      <c r="AQ6" s="674"/>
      <c r="AR6" s="674"/>
      <c r="AS6" s="674"/>
      <c r="AT6" s="674"/>
      <c r="AU6" s="674"/>
      <c r="AV6" s="674"/>
      <c r="AW6" s="674"/>
      <c r="AX6" s="674"/>
      <c r="AY6" s="674"/>
      <c r="AZ6" s="674"/>
      <c r="BA6" s="674"/>
      <c r="BB6" s="674"/>
      <c r="BC6" s="674"/>
      <c r="BD6" s="674"/>
      <c r="BE6" s="674"/>
      <c r="BF6" s="675"/>
      <c r="BG6" s="676">
        <v>990956</v>
      </c>
      <c r="BH6" s="677"/>
      <c r="BI6" s="677"/>
      <c r="BJ6" s="677"/>
      <c r="BK6" s="677"/>
      <c r="BL6" s="677"/>
      <c r="BM6" s="677"/>
      <c r="BN6" s="678"/>
      <c r="BO6" s="713">
        <v>100</v>
      </c>
      <c r="BP6" s="713"/>
      <c r="BQ6" s="713"/>
      <c r="BR6" s="713"/>
      <c r="BS6" s="714">
        <v>11984</v>
      </c>
      <c r="BT6" s="714"/>
      <c r="BU6" s="714"/>
      <c r="BV6" s="714"/>
      <c r="BW6" s="714"/>
      <c r="BX6" s="714"/>
      <c r="BY6" s="714"/>
      <c r="BZ6" s="714"/>
      <c r="CA6" s="714"/>
      <c r="CB6" s="764"/>
      <c r="CD6" s="734" t="s">
        <v>234</v>
      </c>
      <c r="CE6" s="735"/>
      <c r="CF6" s="735"/>
      <c r="CG6" s="735"/>
      <c r="CH6" s="735"/>
      <c r="CI6" s="735"/>
      <c r="CJ6" s="735"/>
      <c r="CK6" s="735"/>
      <c r="CL6" s="735"/>
      <c r="CM6" s="735"/>
      <c r="CN6" s="735"/>
      <c r="CO6" s="735"/>
      <c r="CP6" s="735"/>
      <c r="CQ6" s="736"/>
      <c r="CR6" s="676">
        <v>80106</v>
      </c>
      <c r="CS6" s="677"/>
      <c r="CT6" s="677"/>
      <c r="CU6" s="677"/>
      <c r="CV6" s="677"/>
      <c r="CW6" s="677"/>
      <c r="CX6" s="677"/>
      <c r="CY6" s="678"/>
      <c r="CZ6" s="776">
        <v>0.9</v>
      </c>
      <c r="DA6" s="749"/>
      <c r="DB6" s="749"/>
      <c r="DC6" s="779"/>
      <c r="DD6" s="682" t="s">
        <v>129</v>
      </c>
      <c r="DE6" s="677"/>
      <c r="DF6" s="677"/>
      <c r="DG6" s="677"/>
      <c r="DH6" s="677"/>
      <c r="DI6" s="677"/>
      <c r="DJ6" s="677"/>
      <c r="DK6" s="677"/>
      <c r="DL6" s="677"/>
      <c r="DM6" s="677"/>
      <c r="DN6" s="677"/>
      <c r="DO6" s="677"/>
      <c r="DP6" s="678"/>
      <c r="DQ6" s="682">
        <v>80094</v>
      </c>
      <c r="DR6" s="677"/>
      <c r="DS6" s="677"/>
      <c r="DT6" s="677"/>
      <c r="DU6" s="677"/>
      <c r="DV6" s="677"/>
      <c r="DW6" s="677"/>
      <c r="DX6" s="677"/>
      <c r="DY6" s="677"/>
      <c r="DZ6" s="677"/>
      <c r="EA6" s="677"/>
      <c r="EB6" s="677"/>
      <c r="EC6" s="720"/>
    </row>
    <row r="7" spans="2:143" ht="11.25" customHeight="1" x14ac:dyDescent="0.15">
      <c r="B7" s="673" t="s">
        <v>235</v>
      </c>
      <c r="C7" s="674"/>
      <c r="D7" s="674"/>
      <c r="E7" s="674"/>
      <c r="F7" s="674"/>
      <c r="G7" s="674"/>
      <c r="H7" s="674"/>
      <c r="I7" s="674"/>
      <c r="J7" s="674"/>
      <c r="K7" s="674"/>
      <c r="L7" s="674"/>
      <c r="M7" s="674"/>
      <c r="N7" s="674"/>
      <c r="O7" s="674"/>
      <c r="P7" s="674"/>
      <c r="Q7" s="675"/>
      <c r="R7" s="676">
        <v>720</v>
      </c>
      <c r="S7" s="677"/>
      <c r="T7" s="677"/>
      <c r="U7" s="677"/>
      <c r="V7" s="677"/>
      <c r="W7" s="677"/>
      <c r="X7" s="677"/>
      <c r="Y7" s="678"/>
      <c r="Z7" s="713">
        <v>0</v>
      </c>
      <c r="AA7" s="713"/>
      <c r="AB7" s="713"/>
      <c r="AC7" s="713"/>
      <c r="AD7" s="714">
        <v>720</v>
      </c>
      <c r="AE7" s="714"/>
      <c r="AF7" s="714"/>
      <c r="AG7" s="714"/>
      <c r="AH7" s="714"/>
      <c r="AI7" s="714"/>
      <c r="AJ7" s="714"/>
      <c r="AK7" s="714"/>
      <c r="AL7" s="679">
        <v>0</v>
      </c>
      <c r="AM7" s="680"/>
      <c r="AN7" s="680"/>
      <c r="AO7" s="715"/>
      <c r="AP7" s="673" t="s">
        <v>236</v>
      </c>
      <c r="AQ7" s="674"/>
      <c r="AR7" s="674"/>
      <c r="AS7" s="674"/>
      <c r="AT7" s="674"/>
      <c r="AU7" s="674"/>
      <c r="AV7" s="674"/>
      <c r="AW7" s="674"/>
      <c r="AX7" s="674"/>
      <c r="AY7" s="674"/>
      <c r="AZ7" s="674"/>
      <c r="BA7" s="674"/>
      <c r="BB7" s="674"/>
      <c r="BC7" s="674"/>
      <c r="BD7" s="674"/>
      <c r="BE7" s="674"/>
      <c r="BF7" s="675"/>
      <c r="BG7" s="676">
        <v>441443</v>
      </c>
      <c r="BH7" s="677"/>
      <c r="BI7" s="677"/>
      <c r="BJ7" s="677"/>
      <c r="BK7" s="677"/>
      <c r="BL7" s="677"/>
      <c r="BM7" s="677"/>
      <c r="BN7" s="678"/>
      <c r="BO7" s="713">
        <v>44.5</v>
      </c>
      <c r="BP7" s="713"/>
      <c r="BQ7" s="713"/>
      <c r="BR7" s="713"/>
      <c r="BS7" s="714">
        <v>11984</v>
      </c>
      <c r="BT7" s="714"/>
      <c r="BU7" s="714"/>
      <c r="BV7" s="714"/>
      <c r="BW7" s="714"/>
      <c r="BX7" s="714"/>
      <c r="BY7" s="714"/>
      <c r="BZ7" s="714"/>
      <c r="CA7" s="714"/>
      <c r="CB7" s="764"/>
      <c r="CD7" s="709" t="s">
        <v>237</v>
      </c>
      <c r="CE7" s="710"/>
      <c r="CF7" s="710"/>
      <c r="CG7" s="710"/>
      <c r="CH7" s="710"/>
      <c r="CI7" s="710"/>
      <c r="CJ7" s="710"/>
      <c r="CK7" s="710"/>
      <c r="CL7" s="710"/>
      <c r="CM7" s="710"/>
      <c r="CN7" s="710"/>
      <c r="CO7" s="710"/>
      <c r="CP7" s="710"/>
      <c r="CQ7" s="711"/>
      <c r="CR7" s="676">
        <v>850928</v>
      </c>
      <c r="CS7" s="677"/>
      <c r="CT7" s="677"/>
      <c r="CU7" s="677"/>
      <c r="CV7" s="677"/>
      <c r="CW7" s="677"/>
      <c r="CX7" s="677"/>
      <c r="CY7" s="678"/>
      <c r="CZ7" s="713">
        <v>10</v>
      </c>
      <c r="DA7" s="713"/>
      <c r="DB7" s="713"/>
      <c r="DC7" s="713"/>
      <c r="DD7" s="682">
        <v>50003</v>
      </c>
      <c r="DE7" s="677"/>
      <c r="DF7" s="677"/>
      <c r="DG7" s="677"/>
      <c r="DH7" s="677"/>
      <c r="DI7" s="677"/>
      <c r="DJ7" s="677"/>
      <c r="DK7" s="677"/>
      <c r="DL7" s="677"/>
      <c r="DM7" s="677"/>
      <c r="DN7" s="677"/>
      <c r="DO7" s="677"/>
      <c r="DP7" s="678"/>
      <c r="DQ7" s="682">
        <v>695976</v>
      </c>
      <c r="DR7" s="677"/>
      <c r="DS7" s="677"/>
      <c r="DT7" s="677"/>
      <c r="DU7" s="677"/>
      <c r="DV7" s="677"/>
      <c r="DW7" s="677"/>
      <c r="DX7" s="677"/>
      <c r="DY7" s="677"/>
      <c r="DZ7" s="677"/>
      <c r="EA7" s="677"/>
      <c r="EB7" s="677"/>
      <c r="EC7" s="720"/>
    </row>
    <row r="8" spans="2:143" ht="11.25" customHeight="1" x14ac:dyDescent="0.15">
      <c r="B8" s="673" t="s">
        <v>238</v>
      </c>
      <c r="C8" s="674"/>
      <c r="D8" s="674"/>
      <c r="E8" s="674"/>
      <c r="F8" s="674"/>
      <c r="G8" s="674"/>
      <c r="H8" s="674"/>
      <c r="I8" s="674"/>
      <c r="J8" s="674"/>
      <c r="K8" s="674"/>
      <c r="L8" s="674"/>
      <c r="M8" s="674"/>
      <c r="N8" s="674"/>
      <c r="O8" s="674"/>
      <c r="P8" s="674"/>
      <c r="Q8" s="675"/>
      <c r="R8" s="676">
        <v>2352</v>
      </c>
      <c r="S8" s="677"/>
      <c r="T8" s="677"/>
      <c r="U8" s="677"/>
      <c r="V8" s="677"/>
      <c r="W8" s="677"/>
      <c r="X8" s="677"/>
      <c r="Y8" s="678"/>
      <c r="Z8" s="713">
        <v>0</v>
      </c>
      <c r="AA8" s="713"/>
      <c r="AB8" s="713"/>
      <c r="AC8" s="713"/>
      <c r="AD8" s="714">
        <v>2352</v>
      </c>
      <c r="AE8" s="714"/>
      <c r="AF8" s="714"/>
      <c r="AG8" s="714"/>
      <c r="AH8" s="714"/>
      <c r="AI8" s="714"/>
      <c r="AJ8" s="714"/>
      <c r="AK8" s="714"/>
      <c r="AL8" s="679">
        <v>0.1</v>
      </c>
      <c r="AM8" s="680"/>
      <c r="AN8" s="680"/>
      <c r="AO8" s="715"/>
      <c r="AP8" s="673" t="s">
        <v>239</v>
      </c>
      <c r="AQ8" s="674"/>
      <c r="AR8" s="674"/>
      <c r="AS8" s="674"/>
      <c r="AT8" s="674"/>
      <c r="AU8" s="674"/>
      <c r="AV8" s="674"/>
      <c r="AW8" s="674"/>
      <c r="AX8" s="674"/>
      <c r="AY8" s="674"/>
      <c r="AZ8" s="674"/>
      <c r="BA8" s="674"/>
      <c r="BB8" s="674"/>
      <c r="BC8" s="674"/>
      <c r="BD8" s="674"/>
      <c r="BE8" s="674"/>
      <c r="BF8" s="675"/>
      <c r="BG8" s="676">
        <v>13195</v>
      </c>
      <c r="BH8" s="677"/>
      <c r="BI8" s="677"/>
      <c r="BJ8" s="677"/>
      <c r="BK8" s="677"/>
      <c r="BL8" s="677"/>
      <c r="BM8" s="677"/>
      <c r="BN8" s="678"/>
      <c r="BO8" s="713">
        <v>1.3</v>
      </c>
      <c r="BP8" s="713"/>
      <c r="BQ8" s="713"/>
      <c r="BR8" s="713"/>
      <c r="BS8" s="682" t="s">
        <v>129</v>
      </c>
      <c r="BT8" s="677"/>
      <c r="BU8" s="677"/>
      <c r="BV8" s="677"/>
      <c r="BW8" s="677"/>
      <c r="BX8" s="677"/>
      <c r="BY8" s="677"/>
      <c r="BZ8" s="677"/>
      <c r="CA8" s="677"/>
      <c r="CB8" s="720"/>
      <c r="CD8" s="709" t="s">
        <v>240</v>
      </c>
      <c r="CE8" s="710"/>
      <c r="CF8" s="710"/>
      <c r="CG8" s="710"/>
      <c r="CH8" s="710"/>
      <c r="CI8" s="710"/>
      <c r="CJ8" s="710"/>
      <c r="CK8" s="710"/>
      <c r="CL8" s="710"/>
      <c r="CM8" s="710"/>
      <c r="CN8" s="710"/>
      <c r="CO8" s="710"/>
      <c r="CP8" s="710"/>
      <c r="CQ8" s="711"/>
      <c r="CR8" s="676">
        <v>1382592</v>
      </c>
      <c r="CS8" s="677"/>
      <c r="CT8" s="677"/>
      <c r="CU8" s="677"/>
      <c r="CV8" s="677"/>
      <c r="CW8" s="677"/>
      <c r="CX8" s="677"/>
      <c r="CY8" s="678"/>
      <c r="CZ8" s="713">
        <v>16.3</v>
      </c>
      <c r="DA8" s="713"/>
      <c r="DB8" s="713"/>
      <c r="DC8" s="713"/>
      <c r="DD8" s="682">
        <v>358876</v>
      </c>
      <c r="DE8" s="677"/>
      <c r="DF8" s="677"/>
      <c r="DG8" s="677"/>
      <c r="DH8" s="677"/>
      <c r="DI8" s="677"/>
      <c r="DJ8" s="677"/>
      <c r="DK8" s="677"/>
      <c r="DL8" s="677"/>
      <c r="DM8" s="677"/>
      <c r="DN8" s="677"/>
      <c r="DO8" s="677"/>
      <c r="DP8" s="678"/>
      <c r="DQ8" s="682">
        <v>575770</v>
      </c>
      <c r="DR8" s="677"/>
      <c r="DS8" s="677"/>
      <c r="DT8" s="677"/>
      <c r="DU8" s="677"/>
      <c r="DV8" s="677"/>
      <c r="DW8" s="677"/>
      <c r="DX8" s="677"/>
      <c r="DY8" s="677"/>
      <c r="DZ8" s="677"/>
      <c r="EA8" s="677"/>
      <c r="EB8" s="677"/>
      <c r="EC8" s="720"/>
    </row>
    <row r="9" spans="2:143" ht="11.25" customHeight="1" x14ac:dyDescent="0.15">
      <c r="B9" s="673" t="s">
        <v>241</v>
      </c>
      <c r="C9" s="674"/>
      <c r="D9" s="674"/>
      <c r="E9" s="674"/>
      <c r="F9" s="674"/>
      <c r="G9" s="674"/>
      <c r="H9" s="674"/>
      <c r="I9" s="674"/>
      <c r="J9" s="674"/>
      <c r="K9" s="674"/>
      <c r="L9" s="674"/>
      <c r="M9" s="674"/>
      <c r="N9" s="674"/>
      <c r="O9" s="674"/>
      <c r="P9" s="674"/>
      <c r="Q9" s="675"/>
      <c r="R9" s="676">
        <v>1533</v>
      </c>
      <c r="S9" s="677"/>
      <c r="T9" s="677"/>
      <c r="U9" s="677"/>
      <c r="V9" s="677"/>
      <c r="W9" s="677"/>
      <c r="X9" s="677"/>
      <c r="Y9" s="678"/>
      <c r="Z9" s="713">
        <v>0</v>
      </c>
      <c r="AA9" s="713"/>
      <c r="AB9" s="713"/>
      <c r="AC9" s="713"/>
      <c r="AD9" s="714">
        <v>1533</v>
      </c>
      <c r="AE9" s="714"/>
      <c r="AF9" s="714"/>
      <c r="AG9" s="714"/>
      <c r="AH9" s="714"/>
      <c r="AI9" s="714"/>
      <c r="AJ9" s="714"/>
      <c r="AK9" s="714"/>
      <c r="AL9" s="679">
        <v>0</v>
      </c>
      <c r="AM9" s="680"/>
      <c r="AN9" s="680"/>
      <c r="AO9" s="715"/>
      <c r="AP9" s="673" t="s">
        <v>242</v>
      </c>
      <c r="AQ9" s="674"/>
      <c r="AR9" s="674"/>
      <c r="AS9" s="674"/>
      <c r="AT9" s="674"/>
      <c r="AU9" s="674"/>
      <c r="AV9" s="674"/>
      <c r="AW9" s="674"/>
      <c r="AX9" s="674"/>
      <c r="AY9" s="674"/>
      <c r="AZ9" s="674"/>
      <c r="BA9" s="674"/>
      <c r="BB9" s="674"/>
      <c r="BC9" s="674"/>
      <c r="BD9" s="674"/>
      <c r="BE9" s="674"/>
      <c r="BF9" s="675"/>
      <c r="BG9" s="676">
        <v>363242</v>
      </c>
      <c r="BH9" s="677"/>
      <c r="BI9" s="677"/>
      <c r="BJ9" s="677"/>
      <c r="BK9" s="677"/>
      <c r="BL9" s="677"/>
      <c r="BM9" s="677"/>
      <c r="BN9" s="678"/>
      <c r="BO9" s="713">
        <v>36.6</v>
      </c>
      <c r="BP9" s="713"/>
      <c r="BQ9" s="713"/>
      <c r="BR9" s="713"/>
      <c r="BS9" s="682" t="s">
        <v>129</v>
      </c>
      <c r="BT9" s="677"/>
      <c r="BU9" s="677"/>
      <c r="BV9" s="677"/>
      <c r="BW9" s="677"/>
      <c r="BX9" s="677"/>
      <c r="BY9" s="677"/>
      <c r="BZ9" s="677"/>
      <c r="CA9" s="677"/>
      <c r="CB9" s="720"/>
      <c r="CD9" s="709" t="s">
        <v>243</v>
      </c>
      <c r="CE9" s="710"/>
      <c r="CF9" s="710"/>
      <c r="CG9" s="710"/>
      <c r="CH9" s="710"/>
      <c r="CI9" s="710"/>
      <c r="CJ9" s="710"/>
      <c r="CK9" s="710"/>
      <c r="CL9" s="710"/>
      <c r="CM9" s="710"/>
      <c r="CN9" s="710"/>
      <c r="CO9" s="710"/>
      <c r="CP9" s="710"/>
      <c r="CQ9" s="711"/>
      <c r="CR9" s="676">
        <v>849902</v>
      </c>
      <c r="CS9" s="677"/>
      <c r="CT9" s="677"/>
      <c r="CU9" s="677"/>
      <c r="CV9" s="677"/>
      <c r="CW9" s="677"/>
      <c r="CX9" s="677"/>
      <c r="CY9" s="678"/>
      <c r="CZ9" s="713">
        <v>10</v>
      </c>
      <c r="DA9" s="713"/>
      <c r="DB9" s="713"/>
      <c r="DC9" s="713"/>
      <c r="DD9" s="682">
        <v>270148</v>
      </c>
      <c r="DE9" s="677"/>
      <c r="DF9" s="677"/>
      <c r="DG9" s="677"/>
      <c r="DH9" s="677"/>
      <c r="DI9" s="677"/>
      <c r="DJ9" s="677"/>
      <c r="DK9" s="677"/>
      <c r="DL9" s="677"/>
      <c r="DM9" s="677"/>
      <c r="DN9" s="677"/>
      <c r="DO9" s="677"/>
      <c r="DP9" s="678"/>
      <c r="DQ9" s="682">
        <v>453319</v>
      </c>
      <c r="DR9" s="677"/>
      <c r="DS9" s="677"/>
      <c r="DT9" s="677"/>
      <c r="DU9" s="677"/>
      <c r="DV9" s="677"/>
      <c r="DW9" s="677"/>
      <c r="DX9" s="677"/>
      <c r="DY9" s="677"/>
      <c r="DZ9" s="677"/>
      <c r="EA9" s="677"/>
      <c r="EB9" s="677"/>
      <c r="EC9" s="720"/>
    </row>
    <row r="10" spans="2:143" ht="11.25" customHeight="1" x14ac:dyDescent="0.15">
      <c r="B10" s="673" t="s">
        <v>244</v>
      </c>
      <c r="C10" s="674"/>
      <c r="D10" s="674"/>
      <c r="E10" s="674"/>
      <c r="F10" s="674"/>
      <c r="G10" s="674"/>
      <c r="H10" s="674"/>
      <c r="I10" s="674"/>
      <c r="J10" s="674"/>
      <c r="K10" s="674"/>
      <c r="L10" s="674"/>
      <c r="M10" s="674"/>
      <c r="N10" s="674"/>
      <c r="O10" s="674"/>
      <c r="P10" s="674"/>
      <c r="Q10" s="675"/>
      <c r="R10" s="676" t="s">
        <v>129</v>
      </c>
      <c r="S10" s="677"/>
      <c r="T10" s="677"/>
      <c r="U10" s="677"/>
      <c r="V10" s="677"/>
      <c r="W10" s="677"/>
      <c r="X10" s="677"/>
      <c r="Y10" s="678"/>
      <c r="Z10" s="713" t="s">
        <v>138</v>
      </c>
      <c r="AA10" s="713"/>
      <c r="AB10" s="713"/>
      <c r="AC10" s="713"/>
      <c r="AD10" s="714" t="s">
        <v>129</v>
      </c>
      <c r="AE10" s="714"/>
      <c r="AF10" s="714"/>
      <c r="AG10" s="714"/>
      <c r="AH10" s="714"/>
      <c r="AI10" s="714"/>
      <c r="AJ10" s="714"/>
      <c r="AK10" s="714"/>
      <c r="AL10" s="679" t="s">
        <v>245</v>
      </c>
      <c r="AM10" s="680"/>
      <c r="AN10" s="680"/>
      <c r="AO10" s="715"/>
      <c r="AP10" s="673" t="s">
        <v>246</v>
      </c>
      <c r="AQ10" s="674"/>
      <c r="AR10" s="674"/>
      <c r="AS10" s="674"/>
      <c r="AT10" s="674"/>
      <c r="AU10" s="674"/>
      <c r="AV10" s="674"/>
      <c r="AW10" s="674"/>
      <c r="AX10" s="674"/>
      <c r="AY10" s="674"/>
      <c r="AZ10" s="674"/>
      <c r="BA10" s="674"/>
      <c r="BB10" s="674"/>
      <c r="BC10" s="674"/>
      <c r="BD10" s="674"/>
      <c r="BE10" s="674"/>
      <c r="BF10" s="675"/>
      <c r="BG10" s="676">
        <v>29002</v>
      </c>
      <c r="BH10" s="677"/>
      <c r="BI10" s="677"/>
      <c r="BJ10" s="677"/>
      <c r="BK10" s="677"/>
      <c r="BL10" s="677"/>
      <c r="BM10" s="677"/>
      <c r="BN10" s="678"/>
      <c r="BO10" s="713">
        <v>2.9</v>
      </c>
      <c r="BP10" s="713"/>
      <c r="BQ10" s="713"/>
      <c r="BR10" s="713"/>
      <c r="BS10" s="682">
        <v>4835</v>
      </c>
      <c r="BT10" s="677"/>
      <c r="BU10" s="677"/>
      <c r="BV10" s="677"/>
      <c r="BW10" s="677"/>
      <c r="BX10" s="677"/>
      <c r="BY10" s="677"/>
      <c r="BZ10" s="677"/>
      <c r="CA10" s="677"/>
      <c r="CB10" s="720"/>
      <c r="CD10" s="709" t="s">
        <v>247</v>
      </c>
      <c r="CE10" s="710"/>
      <c r="CF10" s="710"/>
      <c r="CG10" s="710"/>
      <c r="CH10" s="710"/>
      <c r="CI10" s="710"/>
      <c r="CJ10" s="710"/>
      <c r="CK10" s="710"/>
      <c r="CL10" s="710"/>
      <c r="CM10" s="710"/>
      <c r="CN10" s="710"/>
      <c r="CO10" s="710"/>
      <c r="CP10" s="710"/>
      <c r="CQ10" s="711"/>
      <c r="CR10" s="676">
        <v>12299</v>
      </c>
      <c r="CS10" s="677"/>
      <c r="CT10" s="677"/>
      <c r="CU10" s="677"/>
      <c r="CV10" s="677"/>
      <c r="CW10" s="677"/>
      <c r="CX10" s="677"/>
      <c r="CY10" s="678"/>
      <c r="CZ10" s="713">
        <v>0.1</v>
      </c>
      <c r="DA10" s="713"/>
      <c r="DB10" s="713"/>
      <c r="DC10" s="713"/>
      <c r="DD10" s="682" t="s">
        <v>129</v>
      </c>
      <c r="DE10" s="677"/>
      <c r="DF10" s="677"/>
      <c r="DG10" s="677"/>
      <c r="DH10" s="677"/>
      <c r="DI10" s="677"/>
      <c r="DJ10" s="677"/>
      <c r="DK10" s="677"/>
      <c r="DL10" s="677"/>
      <c r="DM10" s="677"/>
      <c r="DN10" s="677"/>
      <c r="DO10" s="677"/>
      <c r="DP10" s="678"/>
      <c r="DQ10" s="682">
        <v>371</v>
      </c>
      <c r="DR10" s="677"/>
      <c r="DS10" s="677"/>
      <c r="DT10" s="677"/>
      <c r="DU10" s="677"/>
      <c r="DV10" s="677"/>
      <c r="DW10" s="677"/>
      <c r="DX10" s="677"/>
      <c r="DY10" s="677"/>
      <c r="DZ10" s="677"/>
      <c r="EA10" s="677"/>
      <c r="EB10" s="677"/>
      <c r="EC10" s="720"/>
    </row>
    <row r="11" spans="2:143" ht="11.25" customHeight="1" x14ac:dyDescent="0.15">
      <c r="B11" s="673" t="s">
        <v>248</v>
      </c>
      <c r="C11" s="674"/>
      <c r="D11" s="674"/>
      <c r="E11" s="674"/>
      <c r="F11" s="674"/>
      <c r="G11" s="674"/>
      <c r="H11" s="674"/>
      <c r="I11" s="674"/>
      <c r="J11" s="674"/>
      <c r="K11" s="674"/>
      <c r="L11" s="674"/>
      <c r="M11" s="674"/>
      <c r="N11" s="674"/>
      <c r="O11" s="674"/>
      <c r="P11" s="674"/>
      <c r="Q11" s="675"/>
      <c r="R11" s="676">
        <v>144170</v>
      </c>
      <c r="S11" s="677"/>
      <c r="T11" s="677"/>
      <c r="U11" s="677"/>
      <c r="V11" s="677"/>
      <c r="W11" s="677"/>
      <c r="X11" s="677"/>
      <c r="Y11" s="678"/>
      <c r="Z11" s="679">
        <v>1.7</v>
      </c>
      <c r="AA11" s="680"/>
      <c r="AB11" s="680"/>
      <c r="AC11" s="681"/>
      <c r="AD11" s="682">
        <v>144170</v>
      </c>
      <c r="AE11" s="677"/>
      <c r="AF11" s="677"/>
      <c r="AG11" s="677"/>
      <c r="AH11" s="677"/>
      <c r="AI11" s="677"/>
      <c r="AJ11" s="677"/>
      <c r="AK11" s="678"/>
      <c r="AL11" s="679">
        <v>3.1</v>
      </c>
      <c r="AM11" s="680"/>
      <c r="AN11" s="680"/>
      <c r="AO11" s="715"/>
      <c r="AP11" s="673" t="s">
        <v>249</v>
      </c>
      <c r="AQ11" s="674"/>
      <c r="AR11" s="674"/>
      <c r="AS11" s="674"/>
      <c r="AT11" s="674"/>
      <c r="AU11" s="674"/>
      <c r="AV11" s="674"/>
      <c r="AW11" s="674"/>
      <c r="AX11" s="674"/>
      <c r="AY11" s="674"/>
      <c r="AZ11" s="674"/>
      <c r="BA11" s="674"/>
      <c r="BB11" s="674"/>
      <c r="BC11" s="674"/>
      <c r="BD11" s="674"/>
      <c r="BE11" s="674"/>
      <c r="BF11" s="675"/>
      <c r="BG11" s="676">
        <v>36004</v>
      </c>
      <c r="BH11" s="677"/>
      <c r="BI11" s="677"/>
      <c r="BJ11" s="677"/>
      <c r="BK11" s="677"/>
      <c r="BL11" s="677"/>
      <c r="BM11" s="677"/>
      <c r="BN11" s="678"/>
      <c r="BO11" s="713">
        <v>3.6</v>
      </c>
      <c r="BP11" s="713"/>
      <c r="BQ11" s="713"/>
      <c r="BR11" s="713"/>
      <c r="BS11" s="682">
        <v>7149</v>
      </c>
      <c r="BT11" s="677"/>
      <c r="BU11" s="677"/>
      <c r="BV11" s="677"/>
      <c r="BW11" s="677"/>
      <c r="BX11" s="677"/>
      <c r="BY11" s="677"/>
      <c r="BZ11" s="677"/>
      <c r="CA11" s="677"/>
      <c r="CB11" s="720"/>
      <c r="CD11" s="709" t="s">
        <v>250</v>
      </c>
      <c r="CE11" s="710"/>
      <c r="CF11" s="710"/>
      <c r="CG11" s="710"/>
      <c r="CH11" s="710"/>
      <c r="CI11" s="710"/>
      <c r="CJ11" s="710"/>
      <c r="CK11" s="710"/>
      <c r="CL11" s="710"/>
      <c r="CM11" s="710"/>
      <c r="CN11" s="710"/>
      <c r="CO11" s="710"/>
      <c r="CP11" s="710"/>
      <c r="CQ11" s="711"/>
      <c r="CR11" s="676">
        <v>1107596</v>
      </c>
      <c r="CS11" s="677"/>
      <c r="CT11" s="677"/>
      <c r="CU11" s="677"/>
      <c r="CV11" s="677"/>
      <c r="CW11" s="677"/>
      <c r="CX11" s="677"/>
      <c r="CY11" s="678"/>
      <c r="CZ11" s="713">
        <v>13.1</v>
      </c>
      <c r="DA11" s="713"/>
      <c r="DB11" s="713"/>
      <c r="DC11" s="713"/>
      <c r="DD11" s="682">
        <v>525516</v>
      </c>
      <c r="DE11" s="677"/>
      <c r="DF11" s="677"/>
      <c r="DG11" s="677"/>
      <c r="DH11" s="677"/>
      <c r="DI11" s="677"/>
      <c r="DJ11" s="677"/>
      <c r="DK11" s="677"/>
      <c r="DL11" s="677"/>
      <c r="DM11" s="677"/>
      <c r="DN11" s="677"/>
      <c r="DO11" s="677"/>
      <c r="DP11" s="678"/>
      <c r="DQ11" s="682">
        <v>383453</v>
      </c>
      <c r="DR11" s="677"/>
      <c r="DS11" s="677"/>
      <c r="DT11" s="677"/>
      <c r="DU11" s="677"/>
      <c r="DV11" s="677"/>
      <c r="DW11" s="677"/>
      <c r="DX11" s="677"/>
      <c r="DY11" s="677"/>
      <c r="DZ11" s="677"/>
      <c r="EA11" s="677"/>
      <c r="EB11" s="677"/>
      <c r="EC11" s="720"/>
    </row>
    <row r="12" spans="2:143" ht="11.25" customHeight="1" x14ac:dyDescent="0.15">
      <c r="B12" s="673" t="s">
        <v>251</v>
      </c>
      <c r="C12" s="674"/>
      <c r="D12" s="674"/>
      <c r="E12" s="674"/>
      <c r="F12" s="674"/>
      <c r="G12" s="674"/>
      <c r="H12" s="674"/>
      <c r="I12" s="674"/>
      <c r="J12" s="674"/>
      <c r="K12" s="674"/>
      <c r="L12" s="674"/>
      <c r="M12" s="674"/>
      <c r="N12" s="674"/>
      <c r="O12" s="674"/>
      <c r="P12" s="674"/>
      <c r="Q12" s="675"/>
      <c r="R12" s="676">
        <v>3311</v>
      </c>
      <c r="S12" s="677"/>
      <c r="T12" s="677"/>
      <c r="U12" s="677"/>
      <c r="V12" s="677"/>
      <c r="W12" s="677"/>
      <c r="X12" s="677"/>
      <c r="Y12" s="678"/>
      <c r="Z12" s="713">
        <v>0</v>
      </c>
      <c r="AA12" s="713"/>
      <c r="AB12" s="713"/>
      <c r="AC12" s="713"/>
      <c r="AD12" s="714">
        <v>3311</v>
      </c>
      <c r="AE12" s="714"/>
      <c r="AF12" s="714"/>
      <c r="AG12" s="714"/>
      <c r="AH12" s="714"/>
      <c r="AI12" s="714"/>
      <c r="AJ12" s="714"/>
      <c r="AK12" s="714"/>
      <c r="AL12" s="679">
        <v>0.1</v>
      </c>
      <c r="AM12" s="680"/>
      <c r="AN12" s="680"/>
      <c r="AO12" s="715"/>
      <c r="AP12" s="673" t="s">
        <v>252</v>
      </c>
      <c r="AQ12" s="674"/>
      <c r="AR12" s="674"/>
      <c r="AS12" s="674"/>
      <c r="AT12" s="674"/>
      <c r="AU12" s="674"/>
      <c r="AV12" s="674"/>
      <c r="AW12" s="674"/>
      <c r="AX12" s="674"/>
      <c r="AY12" s="674"/>
      <c r="AZ12" s="674"/>
      <c r="BA12" s="674"/>
      <c r="BB12" s="674"/>
      <c r="BC12" s="674"/>
      <c r="BD12" s="674"/>
      <c r="BE12" s="674"/>
      <c r="BF12" s="675"/>
      <c r="BG12" s="676">
        <v>464147</v>
      </c>
      <c r="BH12" s="677"/>
      <c r="BI12" s="677"/>
      <c r="BJ12" s="677"/>
      <c r="BK12" s="677"/>
      <c r="BL12" s="677"/>
      <c r="BM12" s="677"/>
      <c r="BN12" s="678"/>
      <c r="BO12" s="713">
        <v>46.8</v>
      </c>
      <c r="BP12" s="713"/>
      <c r="BQ12" s="713"/>
      <c r="BR12" s="713"/>
      <c r="BS12" s="682" t="s">
        <v>245</v>
      </c>
      <c r="BT12" s="677"/>
      <c r="BU12" s="677"/>
      <c r="BV12" s="677"/>
      <c r="BW12" s="677"/>
      <c r="BX12" s="677"/>
      <c r="BY12" s="677"/>
      <c r="BZ12" s="677"/>
      <c r="CA12" s="677"/>
      <c r="CB12" s="720"/>
      <c r="CD12" s="709" t="s">
        <v>253</v>
      </c>
      <c r="CE12" s="710"/>
      <c r="CF12" s="710"/>
      <c r="CG12" s="710"/>
      <c r="CH12" s="710"/>
      <c r="CI12" s="710"/>
      <c r="CJ12" s="710"/>
      <c r="CK12" s="710"/>
      <c r="CL12" s="710"/>
      <c r="CM12" s="710"/>
      <c r="CN12" s="710"/>
      <c r="CO12" s="710"/>
      <c r="CP12" s="710"/>
      <c r="CQ12" s="711"/>
      <c r="CR12" s="676">
        <v>162768</v>
      </c>
      <c r="CS12" s="677"/>
      <c r="CT12" s="677"/>
      <c r="CU12" s="677"/>
      <c r="CV12" s="677"/>
      <c r="CW12" s="677"/>
      <c r="CX12" s="677"/>
      <c r="CY12" s="678"/>
      <c r="CZ12" s="713">
        <v>1.9</v>
      </c>
      <c r="DA12" s="713"/>
      <c r="DB12" s="713"/>
      <c r="DC12" s="713"/>
      <c r="DD12" s="682">
        <v>4681</v>
      </c>
      <c r="DE12" s="677"/>
      <c r="DF12" s="677"/>
      <c r="DG12" s="677"/>
      <c r="DH12" s="677"/>
      <c r="DI12" s="677"/>
      <c r="DJ12" s="677"/>
      <c r="DK12" s="677"/>
      <c r="DL12" s="677"/>
      <c r="DM12" s="677"/>
      <c r="DN12" s="677"/>
      <c r="DO12" s="677"/>
      <c r="DP12" s="678"/>
      <c r="DQ12" s="682">
        <v>127815</v>
      </c>
      <c r="DR12" s="677"/>
      <c r="DS12" s="677"/>
      <c r="DT12" s="677"/>
      <c r="DU12" s="677"/>
      <c r="DV12" s="677"/>
      <c r="DW12" s="677"/>
      <c r="DX12" s="677"/>
      <c r="DY12" s="677"/>
      <c r="DZ12" s="677"/>
      <c r="EA12" s="677"/>
      <c r="EB12" s="677"/>
      <c r="EC12" s="720"/>
    </row>
    <row r="13" spans="2:143" ht="11.25" customHeight="1" x14ac:dyDescent="0.15">
      <c r="B13" s="673" t="s">
        <v>254</v>
      </c>
      <c r="C13" s="674"/>
      <c r="D13" s="674"/>
      <c r="E13" s="674"/>
      <c r="F13" s="674"/>
      <c r="G13" s="674"/>
      <c r="H13" s="674"/>
      <c r="I13" s="674"/>
      <c r="J13" s="674"/>
      <c r="K13" s="674"/>
      <c r="L13" s="674"/>
      <c r="M13" s="674"/>
      <c r="N13" s="674"/>
      <c r="O13" s="674"/>
      <c r="P13" s="674"/>
      <c r="Q13" s="675"/>
      <c r="R13" s="676" t="s">
        <v>245</v>
      </c>
      <c r="S13" s="677"/>
      <c r="T13" s="677"/>
      <c r="U13" s="677"/>
      <c r="V13" s="677"/>
      <c r="W13" s="677"/>
      <c r="X13" s="677"/>
      <c r="Y13" s="678"/>
      <c r="Z13" s="713" t="s">
        <v>129</v>
      </c>
      <c r="AA13" s="713"/>
      <c r="AB13" s="713"/>
      <c r="AC13" s="713"/>
      <c r="AD13" s="714" t="s">
        <v>138</v>
      </c>
      <c r="AE13" s="714"/>
      <c r="AF13" s="714"/>
      <c r="AG13" s="714"/>
      <c r="AH13" s="714"/>
      <c r="AI13" s="714"/>
      <c r="AJ13" s="714"/>
      <c r="AK13" s="714"/>
      <c r="AL13" s="679" t="s">
        <v>129</v>
      </c>
      <c r="AM13" s="680"/>
      <c r="AN13" s="680"/>
      <c r="AO13" s="715"/>
      <c r="AP13" s="673" t="s">
        <v>255</v>
      </c>
      <c r="AQ13" s="674"/>
      <c r="AR13" s="674"/>
      <c r="AS13" s="674"/>
      <c r="AT13" s="674"/>
      <c r="AU13" s="674"/>
      <c r="AV13" s="674"/>
      <c r="AW13" s="674"/>
      <c r="AX13" s="674"/>
      <c r="AY13" s="674"/>
      <c r="AZ13" s="674"/>
      <c r="BA13" s="674"/>
      <c r="BB13" s="674"/>
      <c r="BC13" s="674"/>
      <c r="BD13" s="674"/>
      <c r="BE13" s="674"/>
      <c r="BF13" s="675"/>
      <c r="BG13" s="676">
        <v>459878</v>
      </c>
      <c r="BH13" s="677"/>
      <c r="BI13" s="677"/>
      <c r="BJ13" s="677"/>
      <c r="BK13" s="677"/>
      <c r="BL13" s="677"/>
      <c r="BM13" s="677"/>
      <c r="BN13" s="678"/>
      <c r="BO13" s="713">
        <v>46.4</v>
      </c>
      <c r="BP13" s="713"/>
      <c r="BQ13" s="713"/>
      <c r="BR13" s="713"/>
      <c r="BS13" s="682" t="s">
        <v>138</v>
      </c>
      <c r="BT13" s="677"/>
      <c r="BU13" s="677"/>
      <c r="BV13" s="677"/>
      <c r="BW13" s="677"/>
      <c r="BX13" s="677"/>
      <c r="BY13" s="677"/>
      <c r="BZ13" s="677"/>
      <c r="CA13" s="677"/>
      <c r="CB13" s="720"/>
      <c r="CD13" s="709" t="s">
        <v>256</v>
      </c>
      <c r="CE13" s="710"/>
      <c r="CF13" s="710"/>
      <c r="CG13" s="710"/>
      <c r="CH13" s="710"/>
      <c r="CI13" s="710"/>
      <c r="CJ13" s="710"/>
      <c r="CK13" s="710"/>
      <c r="CL13" s="710"/>
      <c r="CM13" s="710"/>
      <c r="CN13" s="710"/>
      <c r="CO13" s="710"/>
      <c r="CP13" s="710"/>
      <c r="CQ13" s="711"/>
      <c r="CR13" s="676">
        <v>801723</v>
      </c>
      <c r="CS13" s="677"/>
      <c r="CT13" s="677"/>
      <c r="CU13" s="677"/>
      <c r="CV13" s="677"/>
      <c r="CW13" s="677"/>
      <c r="CX13" s="677"/>
      <c r="CY13" s="678"/>
      <c r="CZ13" s="713">
        <v>9.5</v>
      </c>
      <c r="DA13" s="713"/>
      <c r="DB13" s="713"/>
      <c r="DC13" s="713"/>
      <c r="DD13" s="682">
        <v>249706</v>
      </c>
      <c r="DE13" s="677"/>
      <c r="DF13" s="677"/>
      <c r="DG13" s="677"/>
      <c r="DH13" s="677"/>
      <c r="DI13" s="677"/>
      <c r="DJ13" s="677"/>
      <c r="DK13" s="677"/>
      <c r="DL13" s="677"/>
      <c r="DM13" s="677"/>
      <c r="DN13" s="677"/>
      <c r="DO13" s="677"/>
      <c r="DP13" s="678"/>
      <c r="DQ13" s="682">
        <v>411802</v>
      </c>
      <c r="DR13" s="677"/>
      <c r="DS13" s="677"/>
      <c r="DT13" s="677"/>
      <c r="DU13" s="677"/>
      <c r="DV13" s="677"/>
      <c r="DW13" s="677"/>
      <c r="DX13" s="677"/>
      <c r="DY13" s="677"/>
      <c r="DZ13" s="677"/>
      <c r="EA13" s="677"/>
      <c r="EB13" s="677"/>
      <c r="EC13" s="720"/>
    </row>
    <row r="14" spans="2:143" ht="11.25" customHeight="1" x14ac:dyDescent="0.15">
      <c r="B14" s="673" t="s">
        <v>257</v>
      </c>
      <c r="C14" s="674"/>
      <c r="D14" s="674"/>
      <c r="E14" s="674"/>
      <c r="F14" s="674"/>
      <c r="G14" s="674"/>
      <c r="H14" s="674"/>
      <c r="I14" s="674"/>
      <c r="J14" s="674"/>
      <c r="K14" s="674"/>
      <c r="L14" s="674"/>
      <c r="M14" s="674"/>
      <c r="N14" s="674"/>
      <c r="O14" s="674"/>
      <c r="P14" s="674"/>
      <c r="Q14" s="675"/>
      <c r="R14" s="676">
        <v>20239</v>
      </c>
      <c r="S14" s="677"/>
      <c r="T14" s="677"/>
      <c r="U14" s="677"/>
      <c r="V14" s="677"/>
      <c r="W14" s="677"/>
      <c r="X14" s="677"/>
      <c r="Y14" s="678"/>
      <c r="Z14" s="713">
        <v>0.2</v>
      </c>
      <c r="AA14" s="713"/>
      <c r="AB14" s="713"/>
      <c r="AC14" s="713"/>
      <c r="AD14" s="714">
        <v>20239</v>
      </c>
      <c r="AE14" s="714"/>
      <c r="AF14" s="714"/>
      <c r="AG14" s="714"/>
      <c r="AH14" s="714"/>
      <c r="AI14" s="714"/>
      <c r="AJ14" s="714"/>
      <c r="AK14" s="714"/>
      <c r="AL14" s="679">
        <v>0.4</v>
      </c>
      <c r="AM14" s="680"/>
      <c r="AN14" s="680"/>
      <c r="AO14" s="715"/>
      <c r="AP14" s="673" t="s">
        <v>258</v>
      </c>
      <c r="AQ14" s="674"/>
      <c r="AR14" s="674"/>
      <c r="AS14" s="674"/>
      <c r="AT14" s="674"/>
      <c r="AU14" s="674"/>
      <c r="AV14" s="674"/>
      <c r="AW14" s="674"/>
      <c r="AX14" s="674"/>
      <c r="AY14" s="674"/>
      <c r="AZ14" s="674"/>
      <c r="BA14" s="674"/>
      <c r="BB14" s="674"/>
      <c r="BC14" s="674"/>
      <c r="BD14" s="674"/>
      <c r="BE14" s="674"/>
      <c r="BF14" s="675"/>
      <c r="BG14" s="676">
        <v>28270</v>
      </c>
      <c r="BH14" s="677"/>
      <c r="BI14" s="677"/>
      <c r="BJ14" s="677"/>
      <c r="BK14" s="677"/>
      <c r="BL14" s="677"/>
      <c r="BM14" s="677"/>
      <c r="BN14" s="678"/>
      <c r="BO14" s="713">
        <v>2.9</v>
      </c>
      <c r="BP14" s="713"/>
      <c r="BQ14" s="713"/>
      <c r="BR14" s="713"/>
      <c r="BS14" s="682" t="s">
        <v>245</v>
      </c>
      <c r="BT14" s="677"/>
      <c r="BU14" s="677"/>
      <c r="BV14" s="677"/>
      <c r="BW14" s="677"/>
      <c r="BX14" s="677"/>
      <c r="BY14" s="677"/>
      <c r="BZ14" s="677"/>
      <c r="CA14" s="677"/>
      <c r="CB14" s="720"/>
      <c r="CD14" s="709" t="s">
        <v>259</v>
      </c>
      <c r="CE14" s="710"/>
      <c r="CF14" s="710"/>
      <c r="CG14" s="710"/>
      <c r="CH14" s="710"/>
      <c r="CI14" s="710"/>
      <c r="CJ14" s="710"/>
      <c r="CK14" s="710"/>
      <c r="CL14" s="710"/>
      <c r="CM14" s="710"/>
      <c r="CN14" s="710"/>
      <c r="CO14" s="710"/>
      <c r="CP14" s="710"/>
      <c r="CQ14" s="711"/>
      <c r="CR14" s="676">
        <v>455310</v>
      </c>
      <c r="CS14" s="677"/>
      <c r="CT14" s="677"/>
      <c r="CU14" s="677"/>
      <c r="CV14" s="677"/>
      <c r="CW14" s="677"/>
      <c r="CX14" s="677"/>
      <c r="CY14" s="678"/>
      <c r="CZ14" s="713">
        <v>5.4</v>
      </c>
      <c r="DA14" s="713"/>
      <c r="DB14" s="713"/>
      <c r="DC14" s="713"/>
      <c r="DD14" s="682">
        <v>5003</v>
      </c>
      <c r="DE14" s="677"/>
      <c r="DF14" s="677"/>
      <c r="DG14" s="677"/>
      <c r="DH14" s="677"/>
      <c r="DI14" s="677"/>
      <c r="DJ14" s="677"/>
      <c r="DK14" s="677"/>
      <c r="DL14" s="677"/>
      <c r="DM14" s="677"/>
      <c r="DN14" s="677"/>
      <c r="DO14" s="677"/>
      <c r="DP14" s="678"/>
      <c r="DQ14" s="682">
        <v>441253</v>
      </c>
      <c r="DR14" s="677"/>
      <c r="DS14" s="677"/>
      <c r="DT14" s="677"/>
      <c r="DU14" s="677"/>
      <c r="DV14" s="677"/>
      <c r="DW14" s="677"/>
      <c r="DX14" s="677"/>
      <c r="DY14" s="677"/>
      <c r="DZ14" s="677"/>
      <c r="EA14" s="677"/>
      <c r="EB14" s="677"/>
      <c r="EC14" s="720"/>
    </row>
    <row r="15" spans="2:143" ht="11.25" customHeight="1" x14ac:dyDescent="0.15">
      <c r="B15" s="673" t="s">
        <v>260</v>
      </c>
      <c r="C15" s="674"/>
      <c r="D15" s="674"/>
      <c r="E15" s="674"/>
      <c r="F15" s="674"/>
      <c r="G15" s="674"/>
      <c r="H15" s="674"/>
      <c r="I15" s="674"/>
      <c r="J15" s="674"/>
      <c r="K15" s="674"/>
      <c r="L15" s="674"/>
      <c r="M15" s="674"/>
      <c r="N15" s="674"/>
      <c r="O15" s="674"/>
      <c r="P15" s="674"/>
      <c r="Q15" s="675"/>
      <c r="R15" s="676" t="s">
        <v>129</v>
      </c>
      <c r="S15" s="677"/>
      <c r="T15" s="677"/>
      <c r="U15" s="677"/>
      <c r="V15" s="677"/>
      <c r="W15" s="677"/>
      <c r="X15" s="677"/>
      <c r="Y15" s="678"/>
      <c r="Z15" s="713" t="s">
        <v>129</v>
      </c>
      <c r="AA15" s="713"/>
      <c r="AB15" s="713"/>
      <c r="AC15" s="713"/>
      <c r="AD15" s="714" t="s">
        <v>245</v>
      </c>
      <c r="AE15" s="714"/>
      <c r="AF15" s="714"/>
      <c r="AG15" s="714"/>
      <c r="AH15" s="714"/>
      <c r="AI15" s="714"/>
      <c r="AJ15" s="714"/>
      <c r="AK15" s="714"/>
      <c r="AL15" s="679" t="s">
        <v>129</v>
      </c>
      <c r="AM15" s="680"/>
      <c r="AN15" s="680"/>
      <c r="AO15" s="715"/>
      <c r="AP15" s="673" t="s">
        <v>261</v>
      </c>
      <c r="AQ15" s="674"/>
      <c r="AR15" s="674"/>
      <c r="AS15" s="674"/>
      <c r="AT15" s="674"/>
      <c r="AU15" s="674"/>
      <c r="AV15" s="674"/>
      <c r="AW15" s="674"/>
      <c r="AX15" s="674"/>
      <c r="AY15" s="674"/>
      <c r="AZ15" s="674"/>
      <c r="BA15" s="674"/>
      <c r="BB15" s="674"/>
      <c r="BC15" s="674"/>
      <c r="BD15" s="674"/>
      <c r="BE15" s="674"/>
      <c r="BF15" s="675"/>
      <c r="BG15" s="676">
        <v>57096</v>
      </c>
      <c r="BH15" s="677"/>
      <c r="BI15" s="677"/>
      <c r="BJ15" s="677"/>
      <c r="BK15" s="677"/>
      <c r="BL15" s="677"/>
      <c r="BM15" s="677"/>
      <c r="BN15" s="678"/>
      <c r="BO15" s="713">
        <v>5.8</v>
      </c>
      <c r="BP15" s="713"/>
      <c r="BQ15" s="713"/>
      <c r="BR15" s="713"/>
      <c r="BS15" s="682" t="s">
        <v>129</v>
      </c>
      <c r="BT15" s="677"/>
      <c r="BU15" s="677"/>
      <c r="BV15" s="677"/>
      <c r="BW15" s="677"/>
      <c r="BX15" s="677"/>
      <c r="BY15" s="677"/>
      <c r="BZ15" s="677"/>
      <c r="CA15" s="677"/>
      <c r="CB15" s="720"/>
      <c r="CD15" s="709" t="s">
        <v>262</v>
      </c>
      <c r="CE15" s="710"/>
      <c r="CF15" s="710"/>
      <c r="CG15" s="710"/>
      <c r="CH15" s="710"/>
      <c r="CI15" s="710"/>
      <c r="CJ15" s="710"/>
      <c r="CK15" s="710"/>
      <c r="CL15" s="710"/>
      <c r="CM15" s="710"/>
      <c r="CN15" s="710"/>
      <c r="CO15" s="710"/>
      <c r="CP15" s="710"/>
      <c r="CQ15" s="711"/>
      <c r="CR15" s="676">
        <v>1457033</v>
      </c>
      <c r="CS15" s="677"/>
      <c r="CT15" s="677"/>
      <c r="CU15" s="677"/>
      <c r="CV15" s="677"/>
      <c r="CW15" s="677"/>
      <c r="CX15" s="677"/>
      <c r="CY15" s="678"/>
      <c r="CZ15" s="713">
        <v>17.2</v>
      </c>
      <c r="DA15" s="713"/>
      <c r="DB15" s="713"/>
      <c r="DC15" s="713"/>
      <c r="DD15" s="682">
        <v>402703</v>
      </c>
      <c r="DE15" s="677"/>
      <c r="DF15" s="677"/>
      <c r="DG15" s="677"/>
      <c r="DH15" s="677"/>
      <c r="DI15" s="677"/>
      <c r="DJ15" s="677"/>
      <c r="DK15" s="677"/>
      <c r="DL15" s="677"/>
      <c r="DM15" s="677"/>
      <c r="DN15" s="677"/>
      <c r="DO15" s="677"/>
      <c r="DP15" s="678"/>
      <c r="DQ15" s="682">
        <v>930929</v>
      </c>
      <c r="DR15" s="677"/>
      <c r="DS15" s="677"/>
      <c r="DT15" s="677"/>
      <c r="DU15" s="677"/>
      <c r="DV15" s="677"/>
      <c r="DW15" s="677"/>
      <c r="DX15" s="677"/>
      <c r="DY15" s="677"/>
      <c r="DZ15" s="677"/>
      <c r="EA15" s="677"/>
      <c r="EB15" s="677"/>
      <c r="EC15" s="720"/>
    </row>
    <row r="16" spans="2:143" ht="11.25" customHeight="1" x14ac:dyDescent="0.15">
      <c r="B16" s="673" t="s">
        <v>263</v>
      </c>
      <c r="C16" s="674"/>
      <c r="D16" s="674"/>
      <c r="E16" s="674"/>
      <c r="F16" s="674"/>
      <c r="G16" s="674"/>
      <c r="H16" s="674"/>
      <c r="I16" s="674"/>
      <c r="J16" s="674"/>
      <c r="K16" s="674"/>
      <c r="L16" s="674"/>
      <c r="M16" s="674"/>
      <c r="N16" s="674"/>
      <c r="O16" s="674"/>
      <c r="P16" s="674"/>
      <c r="Q16" s="675"/>
      <c r="R16" s="676">
        <v>5844</v>
      </c>
      <c r="S16" s="677"/>
      <c r="T16" s="677"/>
      <c r="U16" s="677"/>
      <c r="V16" s="677"/>
      <c r="W16" s="677"/>
      <c r="X16" s="677"/>
      <c r="Y16" s="678"/>
      <c r="Z16" s="713">
        <v>0.1</v>
      </c>
      <c r="AA16" s="713"/>
      <c r="AB16" s="713"/>
      <c r="AC16" s="713"/>
      <c r="AD16" s="714">
        <v>5844</v>
      </c>
      <c r="AE16" s="714"/>
      <c r="AF16" s="714"/>
      <c r="AG16" s="714"/>
      <c r="AH16" s="714"/>
      <c r="AI16" s="714"/>
      <c r="AJ16" s="714"/>
      <c r="AK16" s="714"/>
      <c r="AL16" s="679">
        <v>0.1</v>
      </c>
      <c r="AM16" s="680"/>
      <c r="AN16" s="680"/>
      <c r="AO16" s="715"/>
      <c r="AP16" s="673" t="s">
        <v>264</v>
      </c>
      <c r="AQ16" s="674"/>
      <c r="AR16" s="674"/>
      <c r="AS16" s="674"/>
      <c r="AT16" s="674"/>
      <c r="AU16" s="674"/>
      <c r="AV16" s="674"/>
      <c r="AW16" s="674"/>
      <c r="AX16" s="674"/>
      <c r="AY16" s="674"/>
      <c r="AZ16" s="674"/>
      <c r="BA16" s="674"/>
      <c r="BB16" s="674"/>
      <c r="BC16" s="674"/>
      <c r="BD16" s="674"/>
      <c r="BE16" s="674"/>
      <c r="BF16" s="675"/>
      <c r="BG16" s="676" t="s">
        <v>245</v>
      </c>
      <c r="BH16" s="677"/>
      <c r="BI16" s="677"/>
      <c r="BJ16" s="677"/>
      <c r="BK16" s="677"/>
      <c r="BL16" s="677"/>
      <c r="BM16" s="677"/>
      <c r="BN16" s="678"/>
      <c r="BO16" s="713" t="s">
        <v>129</v>
      </c>
      <c r="BP16" s="713"/>
      <c r="BQ16" s="713"/>
      <c r="BR16" s="713"/>
      <c r="BS16" s="682" t="s">
        <v>129</v>
      </c>
      <c r="BT16" s="677"/>
      <c r="BU16" s="677"/>
      <c r="BV16" s="677"/>
      <c r="BW16" s="677"/>
      <c r="BX16" s="677"/>
      <c r="BY16" s="677"/>
      <c r="BZ16" s="677"/>
      <c r="CA16" s="677"/>
      <c r="CB16" s="720"/>
      <c r="CD16" s="709" t="s">
        <v>265</v>
      </c>
      <c r="CE16" s="710"/>
      <c r="CF16" s="710"/>
      <c r="CG16" s="710"/>
      <c r="CH16" s="710"/>
      <c r="CI16" s="710"/>
      <c r="CJ16" s="710"/>
      <c r="CK16" s="710"/>
      <c r="CL16" s="710"/>
      <c r="CM16" s="710"/>
      <c r="CN16" s="710"/>
      <c r="CO16" s="710"/>
      <c r="CP16" s="710"/>
      <c r="CQ16" s="711"/>
      <c r="CR16" s="676">
        <v>30522</v>
      </c>
      <c r="CS16" s="677"/>
      <c r="CT16" s="677"/>
      <c r="CU16" s="677"/>
      <c r="CV16" s="677"/>
      <c r="CW16" s="677"/>
      <c r="CX16" s="677"/>
      <c r="CY16" s="678"/>
      <c r="CZ16" s="713">
        <v>0.4</v>
      </c>
      <c r="DA16" s="713"/>
      <c r="DB16" s="713"/>
      <c r="DC16" s="713"/>
      <c r="DD16" s="682" t="s">
        <v>266</v>
      </c>
      <c r="DE16" s="677"/>
      <c r="DF16" s="677"/>
      <c r="DG16" s="677"/>
      <c r="DH16" s="677"/>
      <c r="DI16" s="677"/>
      <c r="DJ16" s="677"/>
      <c r="DK16" s="677"/>
      <c r="DL16" s="677"/>
      <c r="DM16" s="677"/>
      <c r="DN16" s="677"/>
      <c r="DO16" s="677"/>
      <c r="DP16" s="678"/>
      <c r="DQ16" s="682">
        <v>6722</v>
      </c>
      <c r="DR16" s="677"/>
      <c r="DS16" s="677"/>
      <c r="DT16" s="677"/>
      <c r="DU16" s="677"/>
      <c r="DV16" s="677"/>
      <c r="DW16" s="677"/>
      <c r="DX16" s="677"/>
      <c r="DY16" s="677"/>
      <c r="DZ16" s="677"/>
      <c r="EA16" s="677"/>
      <c r="EB16" s="677"/>
      <c r="EC16" s="720"/>
    </row>
    <row r="17" spans="2:133" ht="11.25" customHeight="1" x14ac:dyDescent="0.15">
      <c r="B17" s="673" t="s">
        <v>267</v>
      </c>
      <c r="C17" s="674"/>
      <c r="D17" s="674"/>
      <c r="E17" s="674"/>
      <c r="F17" s="674"/>
      <c r="G17" s="674"/>
      <c r="H17" s="674"/>
      <c r="I17" s="674"/>
      <c r="J17" s="674"/>
      <c r="K17" s="674"/>
      <c r="L17" s="674"/>
      <c r="M17" s="674"/>
      <c r="N17" s="674"/>
      <c r="O17" s="674"/>
      <c r="P17" s="674"/>
      <c r="Q17" s="675"/>
      <c r="R17" s="676">
        <v>17087</v>
      </c>
      <c r="S17" s="677"/>
      <c r="T17" s="677"/>
      <c r="U17" s="677"/>
      <c r="V17" s="677"/>
      <c r="W17" s="677"/>
      <c r="X17" s="677"/>
      <c r="Y17" s="678"/>
      <c r="Z17" s="713">
        <v>0.2</v>
      </c>
      <c r="AA17" s="713"/>
      <c r="AB17" s="713"/>
      <c r="AC17" s="713"/>
      <c r="AD17" s="714">
        <v>17087</v>
      </c>
      <c r="AE17" s="714"/>
      <c r="AF17" s="714"/>
      <c r="AG17" s="714"/>
      <c r="AH17" s="714"/>
      <c r="AI17" s="714"/>
      <c r="AJ17" s="714"/>
      <c r="AK17" s="714"/>
      <c r="AL17" s="679">
        <v>0.4</v>
      </c>
      <c r="AM17" s="680"/>
      <c r="AN17" s="680"/>
      <c r="AO17" s="715"/>
      <c r="AP17" s="673" t="s">
        <v>268</v>
      </c>
      <c r="AQ17" s="674"/>
      <c r="AR17" s="674"/>
      <c r="AS17" s="674"/>
      <c r="AT17" s="674"/>
      <c r="AU17" s="674"/>
      <c r="AV17" s="674"/>
      <c r="AW17" s="674"/>
      <c r="AX17" s="674"/>
      <c r="AY17" s="674"/>
      <c r="AZ17" s="674"/>
      <c r="BA17" s="674"/>
      <c r="BB17" s="674"/>
      <c r="BC17" s="674"/>
      <c r="BD17" s="674"/>
      <c r="BE17" s="674"/>
      <c r="BF17" s="675"/>
      <c r="BG17" s="676" t="s">
        <v>138</v>
      </c>
      <c r="BH17" s="677"/>
      <c r="BI17" s="677"/>
      <c r="BJ17" s="677"/>
      <c r="BK17" s="677"/>
      <c r="BL17" s="677"/>
      <c r="BM17" s="677"/>
      <c r="BN17" s="678"/>
      <c r="BO17" s="713" t="s">
        <v>129</v>
      </c>
      <c r="BP17" s="713"/>
      <c r="BQ17" s="713"/>
      <c r="BR17" s="713"/>
      <c r="BS17" s="682" t="s">
        <v>245</v>
      </c>
      <c r="BT17" s="677"/>
      <c r="BU17" s="677"/>
      <c r="BV17" s="677"/>
      <c r="BW17" s="677"/>
      <c r="BX17" s="677"/>
      <c r="BY17" s="677"/>
      <c r="BZ17" s="677"/>
      <c r="CA17" s="677"/>
      <c r="CB17" s="720"/>
      <c r="CD17" s="709" t="s">
        <v>269</v>
      </c>
      <c r="CE17" s="710"/>
      <c r="CF17" s="710"/>
      <c r="CG17" s="710"/>
      <c r="CH17" s="710"/>
      <c r="CI17" s="710"/>
      <c r="CJ17" s="710"/>
      <c r="CK17" s="710"/>
      <c r="CL17" s="710"/>
      <c r="CM17" s="710"/>
      <c r="CN17" s="710"/>
      <c r="CO17" s="710"/>
      <c r="CP17" s="710"/>
      <c r="CQ17" s="711"/>
      <c r="CR17" s="676">
        <v>1279755</v>
      </c>
      <c r="CS17" s="677"/>
      <c r="CT17" s="677"/>
      <c r="CU17" s="677"/>
      <c r="CV17" s="677"/>
      <c r="CW17" s="677"/>
      <c r="CX17" s="677"/>
      <c r="CY17" s="678"/>
      <c r="CZ17" s="713">
        <v>15.1</v>
      </c>
      <c r="DA17" s="713"/>
      <c r="DB17" s="713"/>
      <c r="DC17" s="713"/>
      <c r="DD17" s="682" t="s">
        <v>245</v>
      </c>
      <c r="DE17" s="677"/>
      <c r="DF17" s="677"/>
      <c r="DG17" s="677"/>
      <c r="DH17" s="677"/>
      <c r="DI17" s="677"/>
      <c r="DJ17" s="677"/>
      <c r="DK17" s="677"/>
      <c r="DL17" s="677"/>
      <c r="DM17" s="677"/>
      <c r="DN17" s="677"/>
      <c r="DO17" s="677"/>
      <c r="DP17" s="678"/>
      <c r="DQ17" s="682">
        <v>1167193</v>
      </c>
      <c r="DR17" s="677"/>
      <c r="DS17" s="677"/>
      <c r="DT17" s="677"/>
      <c r="DU17" s="677"/>
      <c r="DV17" s="677"/>
      <c r="DW17" s="677"/>
      <c r="DX17" s="677"/>
      <c r="DY17" s="677"/>
      <c r="DZ17" s="677"/>
      <c r="EA17" s="677"/>
      <c r="EB17" s="677"/>
      <c r="EC17" s="720"/>
    </row>
    <row r="18" spans="2:133" ht="11.25" customHeight="1" x14ac:dyDescent="0.15">
      <c r="B18" s="673" t="s">
        <v>270</v>
      </c>
      <c r="C18" s="674"/>
      <c r="D18" s="674"/>
      <c r="E18" s="674"/>
      <c r="F18" s="674"/>
      <c r="G18" s="674"/>
      <c r="H18" s="674"/>
      <c r="I18" s="674"/>
      <c r="J18" s="674"/>
      <c r="K18" s="674"/>
      <c r="L18" s="674"/>
      <c r="M18" s="674"/>
      <c r="N18" s="674"/>
      <c r="O18" s="674"/>
      <c r="P18" s="674"/>
      <c r="Q18" s="675"/>
      <c r="R18" s="676">
        <v>2746</v>
      </c>
      <c r="S18" s="677"/>
      <c r="T18" s="677"/>
      <c r="U18" s="677"/>
      <c r="V18" s="677"/>
      <c r="W18" s="677"/>
      <c r="X18" s="677"/>
      <c r="Y18" s="678"/>
      <c r="Z18" s="713">
        <v>0</v>
      </c>
      <c r="AA18" s="713"/>
      <c r="AB18" s="713"/>
      <c r="AC18" s="713"/>
      <c r="AD18" s="714">
        <v>2746</v>
      </c>
      <c r="AE18" s="714"/>
      <c r="AF18" s="714"/>
      <c r="AG18" s="714"/>
      <c r="AH18" s="714"/>
      <c r="AI18" s="714"/>
      <c r="AJ18" s="714"/>
      <c r="AK18" s="714"/>
      <c r="AL18" s="679">
        <v>0.1</v>
      </c>
      <c r="AM18" s="680"/>
      <c r="AN18" s="680"/>
      <c r="AO18" s="715"/>
      <c r="AP18" s="673" t="s">
        <v>271</v>
      </c>
      <c r="AQ18" s="674"/>
      <c r="AR18" s="674"/>
      <c r="AS18" s="674"/>
      <c r="AT18" s="674"/>
      <c r="AU18" s="674"/>
      <c r="AV18" s="674"/>
      <c r="AW18" s="674"/>
      <c r="AX18" s="674"/>
      <c r="AY18" s="674"/>
      <c r="AZ18" s="674"/>
      <c r="BA18" s="674"/>
      <c r="BB18" s="674"/>
      <c r="BC18" s="674"/>
      <c r="BD18" s="674"/>
      <c r="BE18" s="674"/>
      <c r="BF18" s="675"/>
      <c r="BG18" s="676" t="s">
        <v>245</v>
      </c>
      <c r="BH18" s="677"/>
      <c r="BI18" s="677"/>
      <c r="BJ18" s="677"/>
      <c r="BK18" s="677"/>
      <c r="BL18" s="677"/>
      <c r="BM18" s="677"/>
      <c r="BN18" s="678"/>
      <c r="BO18" s="713" t="s">
        <v>245</v>
      </c>
      <c r="BP18" s="713"/>
      <c r="BQ18" s="713"/>
      <c r="BR18" s="713"/>
      <c r="BS18" s="682" t="s">
        <v>138</v>
      </c>
      <c r="BT18" s="677"/>
      <c r="BU18" s="677"/>
      <c r="BV18" s="677"/>
      <c r="BW18" s="677"/>
      <c r="BX18" s="677"/>
      <c r="BY18" s="677"/>
      <c r="BZ18" s="677"/>
      <c r="CA18" s="677"/>
      <c r="CB18" s="720"/>
      <c r="CD18" s="709" t="s">
        <v>272</v>
      </c>
      <c r="CE18" s="710"/>
      <c r="CF18" s="710"/>
      <c r="CG18" s="710"/>
      <c r="CH18" s="710"/>
      <c r="CI18" s="710"/>
      <c r="CJ18" s="710"/>
      <c r="CK18" s="710"/>
      <c r="CL18" s="710"/>
      <c r="CM18" s="710"/>
      <c r="CN18" s="710"/>
      <c r="CO18" s="710"/>
      <c r="CP18" s="710"/>
      <c r="CQ18" s="711"/>
      <c r="CR18" s="676" t="s">
        <v>129</v>
      </c>
      <c r="CS18" s="677"/>
      <c r="CT18" s="677"/>
      <c r="CU18" s="677"/>
      <c r="CV18" s="677"/>
      <c r="CW18" s="677"/>
      <c r="CX18" s="677"/>
      <c r="CY18" s="678"/>
      <c r="CZ18" s="713" t="s">
        <v>245</v>
      </c>
      <c r="DA18" s="713"/>
      <c r="DB18" s="713"/>
      <c r="DC18" s="713"/>
      <c r="DD18" s="682" t="s">
        <v>245</v>
      </c>
      <c r="DE18" s="677"/>
      <c r="DF18" s="677"/>
      <c r="DG18" s="677"/>
      <c r="DH18" s="677"/>
      <c r="DI18" s="677"/>
      <c r="DJ18" s="677"/>
      <c r="DK18" s="677"/>
      <c r="DL18" s="677"/>
      <c r="DM18" s="677"/>
      <c r="DN18" s="677"/>
      <c r="DO18" s="677"/>
      <c r="DP18" s="678"/>
      <c r="DQ18" s="682" t="s">
        <v>138</v>
      </c>
      <c r="DR18" s="677"/>
      <c r="DS18" s="677"/>
      <c r="DT18" s="677"/>
      <c r="DU18" s="677"/>
      <c r="DV18" s="677"/>
      <c r="DW18" s="677"/>
      <c r="DX18" s="677"/>
      <c r="DY18" s="677"/>
      <c r="DZ18" s="677"/>
      <c r="EA18" s="677"/>
      <c r="EB18" s="677"/>
      <c r="EC18" s="720"/>
    </row>
    <row r="19" spans="2:133" ht="11.25" customHeight="1" x14ac:dyDescent="0.15">
      <c r="B19" s="673" t="s">
        <v>273</v>
      </c>
      <c r="C19" s="674"/>
      <c r="D19" s="674"/>
      <c r="E19" s="674"/>
      <c r="F19" s="674"/>
      <c r="G19" s="674"/>
      <c r="H19" s="674"/>
      <c r="I19" s="674"/>
      <c r="J19" s="674"/>
      <c r="K19" s="674"/>
      <c r="L19" s="674"/>
      <c r="M19" s="674"/>
      <c r="N19" s="674"/>
      <c r="O19" s="674"/>
      <c r="P19" s="674"/>
      <c r="Q19" s="675"/>
      <c r="R19" s="676">
        <v>2997</v>
      </c>
      <c r="S19" s="677"/>
      <c r="T19" s="677"/>
      <c r="U19" s="677"/>
      <c r="V19" s="677"/>
      <c r="W19" s="677"/>
      <c r="X19" s="677"/>
      <c r="Y19" s="678"/>
      <c r="Z19" s="713">
        <v>0</v>
      </c>
      <c r="AA19" s="713"/>
      <c r="AB19" s="713"/>
      <c r="AC19" s="713"/>
      <c r="AD19" s="714">
        <v>2997</v>
      </c>
      <c r="AE19" s="714"/>
      <c r="AF19" s="714"/>
      <c r="AG19" s="714"/>
      <c r="AH19" s="714"/>
      <c r="AI19" s="714"/>
      <c r="AJ19" s="714"/>
      <c r="AK19" s="714"/>
      <c r="AL19" s="679">
        <v>0.1</v>
      </c>
      <c r="AM19" s="680"/>
      <c r="AN19" s="680"/>
      <c r="AO19" s="715"/>
      <c r="AP19" s="673" t="s">
        <v>274</v>
      </c>
      <c r="AQ19" s="674"/>
      <c r="AR19" s="674"/>
      <c r="AS19" s="674"/>
      <c r="AT19" s="674"/>
      <c r="AU19" s="674"/>
      <c r="AV19" s="674"/>
      <c r="AW19" s="674"/>
      <c r="AX19" s="674"/>
      <c r="AY19" s="674"/>
      <c r="AZ19" s="674"/>
      <c r="BA19" s="674"/>
      <c r="BB19" s="674"/>
      <c r="BC19" s="674"/>
      <c r="BD19" s="674"/>
      <c r="BE19" s="674"/>
      <c r="BF19" s="675"/>
      <c r="BG19" s="676">
        <v>159</v>
      </c>
      <c r="BH19" s="677"/>
      <c r="BI19" s="677"/>
      <c r="BJ19" s="677"/>
      <c r="BK19" s="677"/>
      <c r="BL19" s="677"/>
      <c r="BM19" s="677"/>
      <c r="BN19" s="678"/>
      <c r="BO19" s="713">
        <v>0</v>
      </c>
      <c r="BP19" s="713"/>
      <c r="BQ19" s="713"/>
      <c r="BR19" s="713"/>
      <c r="BS19" s="682" t="s">
        <v>245</v>
      </c>
      <c r="BT19" s="677"/>
      <c r="BU19" s="677"/>
      <c r="BV19" s="677"/>
      <c r="BW19" s="677"/>
      <c r="BX19" s="677"/>
      <c r="BY19" s="677"/>
      <c r="BZ19" s="677"/>
      <c r="CA19" s="677"/>
      <c r="CB19" s="720"/>
      <c r="CD19" s="709" t="s">
        <v>275</v>
      </c>
      <c r="CE19" s="710"/>
      <c r="CF19" s="710"/>
      <c r="CG19" s="710"/>
      <c r="CH19" s="710"/>
      <c r="CI19" s="710"/>
      <c r="CJ19" s="710"/>
      <c r="CK19" s="710"/>
      <c r="CL19" s="710"/>
      <c r="CM19" s="710"/>
      <c r="CN19" s="710"/>
      <c r="CO19" s="710"/>
      <c r="CP19" s="710"/>
      <c r="CQ19" s="711"/>
      <c r="CR19" s="676" t="s">
        <v>245</v>
      </c>
      <c r="CS19" s="677"/>
      <c r="CT19" s="677"/>
      <c r="CU19" s="677"/>
      <c r="CV19" s="677"/>
      <c r="CW19" s="677"/>
      <c r="CX19" s="677"/>
      <c r="CY19" s="678"/>
      <c r="CZ19" s="713" t="s">
        <v>138</v>
      </c>
      <c r="DA19" s="713"/>
      <c r="DB19" s="713"/>
      <c r="DC19" s="713"/>
      <c r="DD19" s="682" t="s">
        <v>245</v>
      </c>
      <c r="DE19" s="677"/>
      <c r="DF19" s="677"/>
      <c r="DG19" s="677"/>
      <c r="DH19" s="677"/>
      <c r="DI19" s="677"/>
      <c r="DJ19" s="677"/>
      <c r="DK19" s="677"/>
      <c r="DL19" s="677"/>
      <c r="DM19" s="677"/>
      <c r="DN19" s="677"/>
      <c r="DO19" s="677"/>
      <c r="DP19" s="678"/>
      <c r="DQ19" s="682" t="s">
        <v>245</v>
      </c>
      <c r="DR19" s="677"/>
      <c r="DS19" s="677"/>
      <c r="DT19" s="677"/>
      <c r="DU19" s="677"/>
      <c r="DV19" s="677"/>
      <c r="DW19" s="677"/>
      <c r="DX19" s="677"/>
      <c r="DY19" s="677"/>
      <c r="DZ19" s="677"/>
      <c r="EA19" s="677"/>
      <c r="EB19" s="677"/>
      <c r="EC19" s="720"/>
    </row>
    <row r="20" spans="2:133" ht="11.25" customHeight="1" x14ac:dyDescent="0.15">
      <c r="B20" s="673" t="s">
        <v>276</v>
      </c>
      <c r="C20" s="674"/>
      <c r="D20" s="674"/>
      <c r="E20" s="674"/>
      <c r="F20" s="674"/>
      <c r="G20" s="674"/>
      <c r="H20" s="674"/>
      <c r="I20" s="674"/>
      <c r="J20" s="674"/>
      <c r="K20" s="674"/>
      <c r="L20" s="674"/>
      <c r="M20" s="674"/>
      <c r="N20" s="674"/>
      <c r="O20" s="674"/>
      <c r="P20" s="674"/>
      <c r="Q20" s="675"/>
      <c r="R20" s="676">
        <v>178</v>
      </c>
      <c r="S20" s="677"/>
      <c r="T20" s="677"/>
      <c r="U20" s="677"/>
      <c r="V20" s="677"/>
      <c r="W20" s="677"/>
      <c r="X20" s="677"/>
      <c r="Y20" s="678"/>
      <c r="Z20" s="713">
        <v>0</v>
      </c>
      <c r="AA20" s="713"/>
      <c r="AB20" s="713"/>
      <c r="AC20" s="713"/>
      <c r="AD20" s="714">
        <v>178</v>
      </c>
      <c r="AE20" s="714"/>
      <c r="AF20" s="714"/>
      <c r="AG20" s="714"/>
      <c r="AH20" s="714"/>
      <c r="AI20" s="714"/>
      <c r="AJ20" s="714"/>
      <c r="AK20" s="714"/>
      <c r="AL20" s="679">
        <v>0</v>
      </c>
      <c r="AM20" s="680"/>
      <c r="AN20" s="680"/>
      <c r="AO20" s="715"/>
      <c r="AP20" s="673" t="s">
        <v>277</v>
      </c>
      <c r="AQ20" s="674"/>
      <c r="AR20" s="674"/>
      <c r="AS20" s="674"/>
      <c r="AT20" s="674"/>
      <c r="AU20" s="674"/>
      <c r="AV20" s="674"/>
      <c r="AW20" s="674"/>
      <c r="AX20" s="674"/>
      <c r="AY20" s="674"/>
      <c r="AZ20" s="674"/>
      <c r="BA20" s="674"/>
      <c r="BB20" s="674"/>
      <c r="BC20" s="674"/>
      <c r="BD20" s="674"/>
      <c r="BE20" s="674"/>
      <c r="BF20" s="675"/>
      <c r="BG20" s="676">
        <v>159</v>
      </c>
      <c r="BH20" s="677"/>
      <c r="BI20" s="677"/>
      <c r="BJ20" s="677"/>
      <c r="BK20" s="677"/>
      <c r="BL20" s="677"/>
      <c r="BM20" s="677"/>
      <c r="BN20" s="678"/>
      <c r="BO20" s="713">
        <v>0</v>
      </c>
      <c r="BP20" s="713"/>
      <c r="BQ20" s="713"/>
      <c r="BR20" s="713"/>
      <c r="BS20" s="682" t="s">
        <v>245</v>
      </c>
      <c r="BT20" s="677"/>
      <c r="BU20" s="677"/>
      <c r="BV20" s="677"/>
      <c r="BW20" s="677"/>
      <c r="BX20" s="677"/>
      <c r="BY20" s="677"/>
      <c r="BZ20" s="677"/>
      <c r="CA20" s="677"/>
      <c r="CB20" s="720"/>
      <c r="CD20" s="709" t="s">
        <v>278</v>
      </c>
      <c r="CE20" s="710"/>
      <c r="CF20" s="710"/>
      <c r="CG20" s="710"/>
      <c r="CH20" s="710"/>
      <c r="CI20" s="710"/>
      <c r="CJ20" s="710"/>
      <c r="CK20" s="710"/>
      <c r="CL20" s="710"/>
      <c r="CM20" s="710"/>
      <c r="CN20" s="710"/>
      <c r="CO20" s="710"/>
      <c r="CP20" s="710"/>
      <c r="CQ20" s="711"/>
      <c r="CR20" s="676">
        <v>8470534</v>
      </c>
      <c r="CS20" s="677"/>
      <c r="CT20" s="677"/>
      <c r="CU20" s="677"/>
      <c r="CV20" s="677"/>
      <c r="CW20" s="677"/>
      <c r="CX20" s="677"/>
      <c r="CY20" s="678"/>
      <c r="CZ20" s="713">
        <v>100</v>
      </c>
      <c r="DA20" s="713"/>
      <c r="DB20" s="713"/>
      <c r="DC20" s="713"/>
      <c r="DD20" s="682">
        <v>1866636</v>
      </c>
      <c r="DE20" s="677"/>
      <c r="DF20" s="677"/>
      <c r="DG20" s="677"/>
      <c r="DH20" s="677"/>
      <c r="DI20" s="677"/>
      <c r="DJ20" s="677"/>
      <c r="DK20" s="677"/>
      <c r="DL20" s="677"/>
      <c r="DM20" s="677"/>
      <c r="DN20" s="677"/>
      <c r="DO20" s="677"/>
      <c r="DP20" s="678"/>
      <c r="DQ20" s="682">
        <v>5274697</v>
      </c>
      <c r="DR20" s="677"/>
      <c r="DS20" s="677"/>
      <c r="DT20" s="677"/>
      <c r="DU20" s="677"/>
      <c r="DV20" s="677"/>
      <c r="DW20" s="677"/>
      <c r="DX20" s="677"/>
      <c r="DY20" s="677"/>
      <c r="DZ20" s="677"/>
      <c r="EA20" s="677"/>
      <c r="EB20" s="677"/>
      <c r="EC20" s="720"/>
    </row>
    <row r="21" spans="2:133" ht="11.25" customHeight="1" x14ac:dyDescent="0.15">
      <c r="B21" s="673" t="s">
        <v>279</v>
      </c>
      <c r="C21" s="674"/>
      <c r="D21" s="674"/>
      <c r="E21" s="674"/>
      <c r="F21" s="674"/>
      <c r="G21" s="674"/>
      <c r="H21" s="674"/>
      <c r="I21" s="674"/>
      <c r="J21" s="674"/>
      <c r="K21" s="674"/>
      <c r="L21" s="674"/>
      <c r="M21" s="674"/>
      <c r="N21" s="674"/>
      <c r="O21" s="674"/>
      <c r="P21" s="674"/>
      <c r="Q21" s="675"/>
      <c r="R21" s="676">
        <v>11166</v>
      </c>
      <c r="S21" s="677"/>
      <c r="T21" s="677"/>
      <c r="U21" s="677"/>
      <c r="V21" s="677"/>
      <c r="W21" s="677"/>
      <c r="X21" s="677"/>
      <c r="Y21" s="678"/>
      <c r="Z21" s="713">
        <v>0.1</v>
      </c>
      <c r="AA21" s="713"/>
      <c r="AB21" s="713"/>
      <c r="AC21" s="713"/>
      <c r="AD21" s="714">
        <v>11166</v>
      </c>
      <c r="AE21" s="714"/>
      <c r="AF21" s="714"/>
      <c r="AG21" s="714"/>
      <c r="AH21" s="714"/>
      <c r="AI21" s="714"/>
      <c r="AJ21" s="714"/>
      <c r="AK21" s="714"/>
      <c r="AL21" s="679">
        <v>0.2</v>
      </c>
      <c r="AM21" s="680"/>
      <c r="AN21" s="680"/>
      <c r="AO21" s="715"/>
      <c r="AP21" s="771" t="s">
        <v>280</v>
      </c>
      <c r="AQ21" s="778"/>
      <c r="AR21" s="778"/>
      <c r="AS21" s="778"/>
      <c r="AT21" s="778"/>
      <c r="AU21" s="778"/>
      <c r="AV21" s="778"/>
      <c r="AW21" s="778"/>
      <c r="AX21" s="778"/>
      <c r="AY21" s="778"/>
      <c r="AZ21" s="778"/>
      <c r="BA21" s="778"/>
      <c r="BB21" s="778"/>
      <c r="BC21" s="778"/>
      <c r="BD21" s="778"/>
      <c r="BE21" s="778"/>
      <c r="BF21" s="773"/>
      <c r="BG21" s="676">
        <v>159</v>
      </c>
      <c r="BH21" s="677"/>
      <c r="BI21" s="677"/>
      <c r="BJ21" s="677"/>
      <c r="BK21" s="677"/>
      <c r="BL21" s="677"/>
      <c r="BM21" s="677"/>
      <c r="BN21" s="678"/>
      <c r="BO21" s="713">
        <v>0</v>
      </c>
      <c r="BP21" s="713"/>
      <c r="BQ21" s="713"/>
      <c r="BR21" s="713"/>
      <c r="BS21" s="682" t="s">
        <v>138</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281</v>
      </c>
      <c r="C22" s="674"/>
      <c r="D22" s="674"/>
      <c r="E22" s="674"/>
      <c r="F22" s="674"/>
      <c r="G22" s="674"/>
      <c r="H22" s="674"/>
      <c r="I22" s="674"/>
      <c r="J22" s="674"/>
      <c r="K22" s="674"/>
      <c r="L22" s="674"/>
      <c r="M22" s="674"/>
      <c r="N22" s="674"/>
      <c r="O22" s="674"/>
      <c r="P22" s="674"/>
      <c r="Q22" s="675"/>
      <c r="R22" s="676">
        <v>3523293</v>
      </c>
      <c r="S22" s="677"/>
      <c r="T22" s="677"/>
      <c r="U22" s="677"/>
      <c r="V22" s="677"/>
      <c r="W22" s="677"/>
      <c r="X22" s="677"/>
      <c r="Y22" s="678"/>
      <c r="Z22" s="713">
        <v>40.700000000000003</v>
      </c>
      <c r="AA22" s="713"/>
      <c r="AB22" s="713"/>
      <c r="AC22" s="713"/>
      <c r="AD22" s="714">
        <v>3239138</v>
      </c>
      <c r="AE22" s="714"/>
      <c r="AF22" s="714"/>
      <c r="AG22" s="714"/>
      <c r="AH22" s="714"/>
      <c r="AI22" s="714"/>
      <c r="AJ22" s="714"/>
      <c r="AK22" s="714"/>
      <c r="AL22" s="679">
        <v>69.7</v>
      </c>
      <c r="AM22" s="680"/>
      <c r="AN22" s="680"/>
      <c r="AO22" s="715"/>
      <c r="AP22" s="771" t="s">
        <v>282</v>
      </c>
      <c r="AQ22" s="778"/>
      <c r="AR22" s="778"/>
      <c r="AS22" s="778"/>
      <c r="AT22" s="778"/>
      <c r="AU22" s="778"/>
      <c r="AV22" s="778"/>
      <c r="AW22" s="778"/>
      <c r="AX22" s="778"/>
      <c r="AY22" s="778"/>
      <c r="AZ22" s="778"/>
      <c r="BA22" s="778"/>
      <c r="BB22" s="778"/>
      <c r="BC22" s="778"/>
      <c r="BD22" s="778"/>
      <c r="BE22" s="778"/>
      <c r="BF22" s="773"/>
      <c r="BG22" s="676" t="s">
        <v>138</v>
      </c>
      <c r="BH22" s="677"/>
      <c r="BI22" s="677"/>
      <c r="BJ22" s="677"/>
      <c r="BK22" s="677"/>
      <c r="BL22" s="677"/>
      <c r="BM22" s="677"/>
      <c r="BN22" s="678"/>
      <c r="BO22" s="713" t="s">
        <v>129</v>
      </c>
      <c r="BP22" s="713"/>
      <c r="BQ22" s="713"/>
      <c r="BR22" s="713"/>
      <c r="BS22" s="682" t="s">
        <v>245</v>
      </c>
      <c r="BT22" s="677"/>
      <c r="BU22" s="677"/>
      <c r="BV22" s="677"/>
      <c r="BW22" s="677"/>
      <c r="BX22" s="677"/>
      <c r="BY22" s="677"/>
      <c r="BZ22" s="677"/>
      <c r="CA22" s="677"/>
      <c r="CB22" s="720"/>
      <c r="CD22" s="780" t="s">
        <v>283</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284</v>
      </c>
      <c r="C23" s="674"/>
      <c r="D23" s="674"/>
      <c r="E23" s="674"/>
      <c r="F23" s="674"/>
      <c r="G23" s="674"/>
      <c r="H23" s="674"/>
      <c r="I23" s="674"/>
      <c r="J23" s="674"/>
      <c r="K23" s="674"/>
      <c r="L23" s="674"/>
      <c r="M23" s="674"/>
      <c r="N23" s="674"/>
      <c r="O23" s="674"/>
      <c r="P23" s="674"/>
      <c r="Q23" s="675"/>
      <c r="R23" s="676">
        <v>3239138</v>
      </c>
      <c r="S23" s="677"/>
      <c r="T23" s="677"/>
      <c r="U23" s="677"/>
      <c r="V23" s="677"/>
      <c r="W23" s="677"/>
      <c r="X23" s="677"/>
      <c r="Y23" s="678"/>
      <c r="Z23" s="713">
        <v>37.5</v>
      </c>
      <c r="AA23" s="713"/>
      <c r="AB23" s="713"/>
      <c r="AC23" s="713"/>
      <c r="AD23" s="714">
        <v>3239138</v>
      </c>
      <c r="AE23" s="714"/>
      <c r="AF23" s="714"/>
      <c r="AG23" s="714"/>
      <c r="AH23" s="714"/>
      <c r="AI23" s="714"/>
      <c r="AJ23" s="714"/>
      <c r="AK23" s="714"/>
      <c r="AL23" s="679">
        <v>69.7</v>
      </c>
      <c r="AM23" s="680"/>
      <c r="AN23" s="680"/>
      <c r="AO23" s="715"/>
      <c r="AP23" s="771" t="s">
        <v>285</v>
      </c>
      <c r="AQ23" s="778"/>
      <c r="AR23" s="778"/>
      <c r="AS23" s="778"/>
      <c r="AT23" s="778"/>
      <c r="AU23" s="778"/>
      <c r="AV23" s="778"/>
      <c r="AW23" s="778"/>
      <c r="AX23" s="778"/>
      <c r="AY23" s="778"/>
      <c r="AZ23" s="778"/>
      <c r="BA23" s="778"/>
      <c r="BB23" s="778"/>
      <c r="BC23" s="778"/>
      <c r="BD23" s="778"/>
      <c r="BE23" s="778"/>
      <c r="BF23" s="773"/>
      <c r="BG23" s="676" t="s">
        <v>245</v>
      </c>
      <c r="BH23" s="677"/>
      <c r="BI23" s="677"/>
      <c r="BJ23" s="677"/>
      <c r="BK23" s="677"/>
      <c r="BL23" s="677"/>
      <c r="BM23" s="677"/>
      <c r="BN23" s="678"/>
      <c r="BO23" s="713" t="s">
        <v>129</v>
      </c>
      <c r="BP23" s="713"/>
      <c r="BQ23" s="713"/>
      <c r="BR23" s="713"/>
      <c r="BS23" s="682" t="s">
        <v>138</v>
      </c>
      <c r="BT23" s="677"/>
      <c r="BU23" s="677"/>
      <c r="BV23" s="677"/>
      <c r="BW23" s="677"/>
      <c r="BX23" s="677"/>
      <c r="BY23" s="677"/>
      <c r="BZ23" s="677"/>
      <c r="CA23" s="677"/>
      <c r="CB23" s="720"/>
      <c r="CD23" s="780" t="s">
        <v>223</v>
      </c>
      <c r="CE23" s="781"/>
      <c r="CF23" s="781"/>
      <c r="CG23" s="781"/>
      <c r="CH23" s="781"/>
      <c r="CI23" s="781"/>
      <c r="CJ23" s="781"/>
      <c r="CK23" s="781"/>
      <c r="CL23" s="781"/>
      <c r="CM23" s="781"/>
      <c r="CN23" s="781"/>
      <c r="CO23" s="781"/>
      <c r="CP23" s="781"/>
      <c r="CQ23" s="782"/>
      <c r="CR23" s="780" t="s">
        <v>286</v>
      </c>
      <c r="CS23" s="781"/>
      <c r="CT23" s="781"/>
      <c r="CU23" s="781"/>
      <c r="CV23" s="781"/>
      <c r="CW23" s="781"/>
      <c r="CX23" s="781"/>
      <c r="CY23" s="782"/>
      <c r="CZ23" s="780" t="s">
        <v>287</v>
      </c>
      <c r="DA23" s="781"/>
      <c r="DB23" s="781"/>
      <c r="DC23" s="782"/>
      <c r="DD23" s="780" t="s">
        <v>288</v>
      </c>
      <c r="DE23" s="781"/>
      <c r="DF23" s="781"/>
      <c r="DG23" s="781"/>
      <c r="DH23" s="781"/>
      <c r="DI23" s="781"/>
      <c r="DJ23" s="781"/>
      <c r="DK23" s="782"/>
      <c r="DL23" s="789" t="s">
        <v>289</v>
      </c>
      <c r="DM23" s="790"/>
      <c r="DN23" s="790"/>
      <c r="DO23" s="790"/>
      <c r="DP23" s="790"/>
      <c r="DQ23" s="790"/>
      <c r="DR23" s="790"/>
      <c r="DS23" s="790"/>
      <c r="DT23" s="790"/>
      <c r="DU23" s="790"/>
      <c r="DV23" s="791"/>
      <c r="DW23" s="780" t="s">
        <v>290</v>
      </c>
      <c r="DX23" s="781"/>
      <c r="DY23" s="781"/>
      <c r="DZ23" s="781"/>
      <c r="EA23" s="781"/>
      <c r="EB23" s="781"/>
      <c r="EC23" s="782"/>
    </row>
    <row r="24" spans="2:133" ht="11.25" customHeight="1" x14ac:dyDescent="0.15">
      <c r="B24" s="673" t="s">
        <v>291</v>
      </c>
      <c r="C24" s="674"/>
      <c r="D24" s="674"/>
      <c r="E24" s="674"/>
      <c r="F24" s="674"/>
      <c r="G24" s="674"/>
      <c r="H24" s="674"/>
      <c r="I24" s="674"/>
      <c r="J24" s="674"/>
      <c r="K24" s="674"/>
      <c r="L24" s="674"/>
      <c r="M24" s="674"/>
      <c r="N24" s="674"/>
      <c r="O24" s="674"/>
      <c r="P24" s="674"/>
      <c r="Q24" s="675"/>
      <c r="R24" s="676">
        <v>284155</v>
      </c>
      <c r="S24" s="677"/>
      <c r="T24" s="677"/>
      <c r="U24" s="677"/>
      <c r="V24" s="677"/>
      <c r="W24" s="677"/>
      <c r="X24" s="677"/>
      <c r="Y24" s="678"/>
      <c r="Z24" s="713">
        <v>3.3</v>
      </c>
      <c r="AA24" s="713"/>
      <c r="AB24" s="713"/>
      <c r="AC24" s="713"/>
      <c r="AD24" s="714" t="s">
        <v>129</v>
      </c>
      <c r="AE24" s="714"/>
      <c r="AF24" s="714"/>
      <c r="AG24" s="714"/>
      <c r="AH24" s="714"/>
      <c r="AI24" s="714"/>
      <c r="AJ24" s="714"/>
      <c r="AK24" s="714"/>
      <c r="AL24" s="679" t="s">
        <v>245</v>
      </c>
      <c r="AM24" s="680"/>
      <c r="AN24" s="680"/>
      <c r="AO24" s="715"/>
      <c r="AP24" s="771" t="s">
        <v>292</v>
      </c>
      <c r="AQ24" s="778"/>
      <c r="AR24" s="778"/>
      <c r="AS24" s="778"/>
      <c r="AT24" s="778"/>
      <c r="AU24" s="778"/>
      <c r="AV24" s="778"/>
      <c r="AW24" s="778"/>
      <c r="AX24" s="778"/>
      <c r="AY24" s="778"/>
      <c r="AZ24" s="778"/>
      <c r="BA24" s="778"/>
      <c r="BB24" s="778"/>
      <c r="BC24" s="778"/>
      <c r="BD24" s="778"/>
      <c r="BE24" s="778"/>
      <c r="BF24" s="773"/>
      <c r="BG24" s="676" t="s">
        <v>245</v>
      </c>
      <c r="BH24" s="677"/>
      <c r="BI24" s="677"/>
      <c r="BJ24" s="677"/>
      <c r="BK24" s="677"/>
      <c r="BL24" s="677"/>
      <c r="BM24" s="677"/>
      <c r="BN24" s="678"/>
      <c r="BO24" s="713" t="s">
        <v>129</v>
      </c>
      <c r="BP24" s="713"/>
      <c r="BQ24" s="713"/>
      <c r="BR24" s="713"/>
      <c r="BS24" s="682" t="s">
        <v>138</v>
      </c>
      <c r="BT24" s="677"/>
      <c r="BU24" s="677"/>
      <c r="BV24" s="677"/>
      <c r="BW24" s="677"/>
      <c r="BX24" s="677"/>
      <c r="BY24" s="677"/>
      <c r="BZ24" s="677"/>
      <c r="CA24" s="677"/>
      <c r="CB24" s="720"/>
      <c r="CD24" s="734" t="s">
        <v>293</v>
      </c>
      <c r="CE24" s="735"/>
      <c r="CF24" s="735"/>
      <c r="CG24" s="735"/>
      <c r="CH24" s="735"/>
      <c r="CI24" s="735"/>
      <c r="CJ24" s="735"/>
      <c r="CK24" s="735"/>
      <c r="CL24" s="735"/>
      <c r="CM24" s="735"/>
      <c r="CN24" s="735"/>
      <c r="CO24" s="735"/>
      <c r="CP24" s="735"/>
      <c r="CQ24" s="736"/>
      <c r="CR24" s="731">
        <v>2878037</v>
      </c>
      <c r="CS24" s="732"/>
      <c r="CT24" s="732"/>
      <c r="CU24" s="732"/>
      <c r="CV24" s="732"/>
      <c r="CW24" s="732"/>
      <c r="CX24" s="732"/>
      <c r="CY24" s="775"/>
      <c r="CZ24" s="776">
        <v>34</v>
      </c>
      <c r="DA24" s="749"/>
      <c r="DB24" s="749"/>
      <c r="DC24" s="779"/>
      <c r="DD24" s="774">
        <v>2421787</v>
      </c>
      <c r="DE24" s="732"/>
      <c r="DF24" s="732"/>
      <c r="DG24" s="732"/>
      <c r="DH24" s="732"/>
      <c r="DI24" s="732"/>
      <c r="DJ24" s="732"/>
      <c r="DK24" s="775"/>
      <c r="DL24" s="774">
        <v>2372201</v>
      </c>
      <c r="DM24" s="732"/>
      <c r="DN24" s="732"/>
      <c r="DO24" s="732"/>
      <c r="DP24" s="732"/>
      <c r="DQ24" s="732"/>
      <c r="DR24" s="732"/>
      <c r="DS24" s="732"/>
      <c r="DT24" s="732"/>
      <c r="DU24" s="732"/>
      <c r="DV24" s="775"/>
      <c r="DW24" s="776">
        <v>49.5</v>
      </c>
      <c r="DX24" s="749"/>
      <c r="DY24" s="749"/>
      <c r="DZ24" s="749"/>
      <c r="EA24" s="749"/>
      <c r="EB24" s="749"/>
      <c r="EC24" s="777"/>
    </row>
    <row r="25" spans="2:133" ht="11.25" customHeight="1" x14ac:dyDescent="0.15">
      <c r="B25" s="673" t="s">
        <v>294</v>
      </c>
      <c r="C25" s="674"/>
      <c r="D25" s="674"/>
      <c r="E25" s="674"/>
      <c r="F25" s="674"/>
      <c r="G25" s="674"/>
      <c r="H25" s="674"/>
      <c r="I25" s="674"/>
      <c r="J25" s="674"/>
      <c r="K25" s="674"/>
      <c r="L25" s="674"/>
      <c r="M25" s="674"/>
      <c r="N25" s="674"/>
      <c r="O25" s="674"/>
      <c r="P25" s="674"/>
      <c r="Q25" s="675"/>
      <c r="R25" s="676" t="s">
        <v>245</v>
      </c>
      <c r="S25" s="677"/>
      <c r="T25" s="677"/>
      <c r="U25" s="677"/>
      <c r="V25" s="677"/>
      <c r="W25" s="677"/>
      <c r="X25" s="677"/>
      <c r="Y25" s="678"/>
      <c r="Z25" s="713" t="s">
        <v>266</v>
      </c>
      <c r="AA25" s="713"/>
      <c r="AB25" s="713"/>
      <c r="AC25" s="713"/>
      <c r="AD25" s="714" t="s">
        <v>138</v>
      </c>
      <c r="AE25" s="714"/>
      <c r="AF25" s="714"/>
      <c r="AG25" s="714"/>
      <c r="AH25" s="714"/>
      <c r="AI25" s="714"/>
      <c r="AJ25" s="714"/>
      <c r="AK25" s="714"/>
      <c r="AL25" s="679" t="s">
        <v>245</v>
      </c>
      <c r="AM25" s="680"/>
      <c r="AN25" s="680"/>
      <c r="AO25" s="715"/>
      <c r="AP25" s="771" t="s">
        <v>295</v>
      </c>
      <c r="AQ25" s="778"/>
      <c r="AR25" s="778"/>
      <c r="AS25" s="778"/>
      <c r="AT25" s="778"/>
      <c r="AU25" s="778"/>
      <c r="AV25" s="778"/>
      <c r="AW25" s="778"/>
      <c r="AX25" s="778"/>
      <c r="AY25" s="778"/>
      <c r="AZ25" s="778"/>
      <c r="BA25" s="778"/>
      <c r="BB25" s="778"/>
      <c r="BC25" s="778"/>
      <c r="BD25" s="778"/>
      <c r="BE25" s="778"/>
      <c r="BF25" s="773"/>
      <c r="BG25" s="676" t="s">
        <v>138</v>
      </c>
      <c r="BH25" s="677"/>
      <c r="BI25" s="677"/>
      <c r="BJ25" s="677"/>
      <c r="BK25" s="677"/>
      <c r="BL25" s="677"/>
      <c r="BM25" s="677"/>
      <c r="BN25" s="678"/>
      <c r="BO25" s="713" t="s">
        <v>129</v>
      </c>
      <c r="BP25" s="713"/>
      <c r="BQ25" s="713"/>
      <c r="BR25" s="713"/>
      <c r="BS25" s="682" t="s">
        <v>245</v>
      </c>
      <c r="BT25" s="677"/>
      <c r="BU25" s="677"/>
      <c r="BV25" s="677"/>
      <c r="BW25" s="677"/>
      <c r="BX25" s="677"/>
      <c r="BY25" s="677"/>
      <c r="BZ25" s="677"/>
      <c r="CA25" s="677"/>
      <c r="CB25" s="720"/>
      <c r="CD25" s="709" t="s">
        <v>296</v>
      </c>
      <c r="CE25" s="710"/>
      <c r="CF25" s="710"/>
      <c r="CG25" s="710"/>
      <c r="CH25" s="710"/>
      <c r="CI25" s="710"/>
      <c r="CJ25" s="710"/>
      <c r="CK25" s="710"/>
      <c r="CL25" s="710"/>
      <c r="CM25" s="710"/>
      <c r="CN25" s="710"/>
      <c r="CO25" s="710"/>
      <c r="CP25" s="710"/>
      <c r="CQ25" s="711"/>
      <c r="CR25" s="676">
        <v>1258128</v>
      </c>
      <c r="CS25" s="695"/>
      <c r="CT25" s="695"/>
      <c r="CU25" s="695"/>
      <c r="CV25" s="695"/>
      <c r="CW25" s="695"/>
      <c r="CX25" s="695"/>
      <c r="CY25" s="696"/>
      <c r="CZ25" s="679">
        <v>14.9</v>
      </c>
      <c r="DA25" s="697"/>
      <c r="DB25" s="697"/>
      <c r="DC25" s="698"/>
      <c r="DD25" s="682">
        <v>1184928</v>
      </c>
      <c r="DE25" s="695"/>
      <c r="DF25" s="695"/>
      <c r="DG25" s="695"/>
      <c r="DH25" s="695"/>
      <c r="DI25" s="695"/>
      <c r="DJ25" s="695"/>
      <c r="DK25" s="696"/>
      <c r="DL25" s="682">
        <v>1135442</v>
      </c>
      <c r="DM25" s="695"/>
      <c r="DN25" s="695"/>
      <c r="DO25" s="695"/>
      <c r="DP25" s="695"/>
      <c r="DQ25" s="695"/>
      <c r="DR25" s="695"/>
      <c r="DS25" s="695"/>
      <c r="DT25" s="695"/>
      <c r="DU25" s="695"/>
      <c r="DV25" s="696"/>
      <c r="DW25" s="679">
        <v>23.7</v>
      </c>
      <c r="DX25" s="697"/>
      <c r="DY25" s="697"/>
      <c r="DZ25" s="697"/>
      <c r="EA25" s="697"/>
      <c r="EB25" s="697"/>
      <c r="EC25" s="712"/>
    </row>
    <row r="26" spans="2:133" ht="11.25" customHeight="1" x14ac:dyDescent="0.15">
      <c r="B26" s="673" t="s">
        <v>297</v>
      </c>
      <c r="C26" s="674"/>
      <c r="D26" s="674"/>
      <c r="E26" s="674"/>
      <c r="F26" s="674"/>
      <c r="G26" s="674"/>
      <c r="H26" s="674"/>
      <c r="I26" s="674"/>
      <c r="J26" s="674"/>
      <c r="K26" s="674"/>
      <c r="L26" s="674"/>
      <c r="M26" s="674"/>
      <c r="N26" s="674"/>
      <c r="O26" s="674"/>
      <c r="P26" s="674"/>
      <c r="Q26" s="675"/>
      <c r="R26" s="676">
        <v>4929853</v>
      </c>
      <c r="S26" s="677"/>
      <c r="T26" s="677"/>
      <c r="U26" s="677"/>
      <c r="V26" s="677"/>
      <c r="W26" s="677"/>
      <c r="X26" s="677"/>
      <c r="Y26" s="678"/>
      <c r="Z26" s="713">
        <v>57</v>
      </c>
      <c r="AA26" s="713"/>
      <c r="AB26" s="713"/>
      <c r="AC26" s="713"/>
      <c r="AD26" s="714">
        <v>4645698</v>
      </c>
      <c r="AE26" s="714"/>
      <c r="AF26" s="714"/>
      <c r="AG26" s="714"/>
      <c r="AH26" s="714"/>
      <c r="AI26" s="714"/>
      <c r="AJ26" s="714"/>
      <c r="AK26" s="714"/>
      <c r="AL26" s="679">
        <v>100</v>
      </c>
      <c r="AM26" s="680"/>
      <c r="AN26" s="680"/>
      <c r="AO26" s="715"/>
      <c r="AP26" s="771" t="s">
        <v>298</v>
      </c>
      <c r="AQ26" s="772"/>
      <c r="AR26" s="772"/>
      <c r="AS26" s="772"/>
      <c r="AT26" s="772"/>
      <c r="AU26" s="772"/>
      <c r="AV26" s="772"/>
      <c r="AW26" s="772"/>
      <c r="AX26" s="772"/>
      <c r="AY26" s="772"/>
      <c r="AZ26" s="772"/>
      <c r="BA26" s="772"/>
      <c r="BB26" s="772"/>
      <c r="BC26" s="772"/>
      <c r="BD26" s="772"/>
      <c r="BE26" s="772"/>
      <c r="BF26" s="773"/>
      <c r="BG26" s="676" t="s">
        <v>138</v>
      </c>
      <c r="BH26" s="677"/>
      <c r="BI26" s="677"/>
      <c r="BJ26" s="677"/>
      <c r="BK26" s="677"/>
      <c r="BL26" s="677"/>
      <c r="BM26" s="677"/>
      <c r="BN26" s="678"/>
      <c r="BO26" s="713" t="s">
        <v>129</v>
      </c>
      <c r="BP26" s="713"/>
      <c r="BQ26" s="713"/>
      <c r="BR26" s="713"/>
      <c r="BS26" s="682" t="s">
        <v>245</v>
      </c>
      <c r="BT26" s="677"/>
      <c r="BU26" s="677"/>
      <c r="BV26" s="677"/>
      <c r="BW26" s="677"/>
      <c r="BX26" s="677"/>
      <c r="BY26" s="677"/>
      <c r="BZ26" s="677"/>
      <c r="CA26" s="677"/>
      <c r="CB26" s="720"/>
      <c r="CD26" s="709" t="s">
        <v>299</v>
      </c>
      <c r="CE26" s="710"/>
      <c r="CF26" s="710"/>
      <c r="CG26" s="710"/>
      <c r="CH26" s="710"/>
      <c r="CI26" s="710"/>
      <c r="CJ26" s="710"/>
      <c r="CK26" s="710"/>
      <c r="CL26" s="710"/>
      <c r="CM26" s="710"/>
      <c r="CN26" s="710"/>
      <c r="CO26" s="710"/>
      <c r="CP26" s="710"/>
      <c r="CQ26" s="711"/>
      <c r="CR26" s="676">
        <v>861904</v>
      </c>
      <c r="CS26" s="677"/>
      <c r="CT26" s="677"/>
      <c r="CU26" s="677"/>
      <c r="CV26" s="677"/>
      <c r="CW26" s="677"/>
      <c r="CX26" s="677"/>
      <c r="CY26" s="678"/>
      <c r="CZ26" s="679">
        <v>10.199999999999999</v>
      </c>
      <c r="DA26" s="697"/>
      <c r="DB26" s="697"/>
      <c r="DC26" s="698"/>
      <c r="DD26" s="682">
        <v>794724</v>
      </c>
      <c r="DE26" s="677"/>
      <c r="DF26" s="677"/>
      <c r="DG26" s="677"/>
      <c r="DH26" s="677"/>
      <c r="DI26" s="677"/>
      <c r="DJ26" s="677"/>
      <c r="DK26" s="678"/>
      <c r="DL26" s="682" t="s">
        <v>129</v>
      </c>
      <c r="DM26" s="677"/>
      <c r="DN26" s="677"/>
      <c r="DO26" s="677"/>
      <c r="DP26" s="677"/>
      <c r="DQ26" s="677"/>
      <c r="DR26" s="677"/>
      <c r="DS26" s="677"/>
      <c r="DT26" s="677"/>
      <c r="DU26" s="677"/>
      <c r="DV26" s="678"/>
      <c r="DW26" s="679" t="s">
        <v>129</v>
      </c>
      <c r="DX26" s="697"/>
      <c r="DY26" s="697"/>
      <c r="DZ26" s="697"/>
      <c r="EA26" s="697"/>
      <c r="EB26" s="697"/>
      <c r="EC26" s="712"/>
    </row>
    <row r="27" spans="2:133" ht="11.25" customHeight="1" x14ac:dyDescent="0.15">
      <c r="B27" s="673" t="s">
        <v>300</v>
      </c>
      <c r="C27" s="674"/>
      <c r="D27" s="674"/>
      <c r="E27" s="674"/>
      <c r="F27" s="674"/>
      <c r="G27" s="674"/>
      <c r="H27" s="674"/>
      <c r="I27" s="674"/>
      <c r="J27" s="674"/>
      <c r="K27" s="674"/>
      <c r="L27" s="674"/>
      <c r="M27" s="674"/>
      <c r="N27" s="674"/>
      <c r="O27" s="674"/>
      <c r="P27" s="674"/>
      <c r="Q27" s="675"/>
      <c r="R27" s="676">
        <v>1192</v>
      </c>
      <c r="S27" s="677"/>
      <c r="T27" s="677"/>
      <c r="U27" s="677"/>
      <c r="V27" s="677"/>
      <c r="W27" s="677"/>
      <c r="X27" s="677"/>
      <c r="Y27" s="678"/>
      <c r="Z27" s="713">
        <v>0</v>
      </c>
      <c r="AA27" s="713"/>
      <c r="AB27" s="713"/>
      <c r="AC27" s="713"/>
      <c r="AD27" s="714">
        <v>1192</v>
      </c>
      <c r="AE27" s="714"/>
      <c r="AF27" s="714"/>
      <c r="AG27" s="714"/>
      <c r="AH27" s="714"/>
      <c r="AI27" s="714"/>
      <c r="AJ27" s="714"/>
      <c r="AK27" s="714"/>
      <c r="AL27" s="679">
        <v>0</v>
      </c>
      <c r="AM27" s="680"/>
      <c r="AN27" s="680"/>
      <c r="AO27" s="715"/>
      <c r="AP27" s="673" t="s">
        <v>301</v>
      </c>
      <c r="AQ27" s="674"/>
      <c r="AR27" s="674"/>
      <c r="AS27" s="674"/>
      <c r="AT27" s="674"/>
      <c r="AU27" s="674"/>
      <c r="AV27" s="674"/>
      <c r="AW27" s="674"/>
      <c r="AX27" s="674"/>
      <c r="AY27" s="674"/>
      <c r="AZ27" s="674"/>
      <c r="BA27" s="674"/>
      <c r="BB27" s="674"/>
      <c r="BC27" s="674"/>
      <c r="BD27" s="674"/>
      <c r="BE27" s="674"/>
      <c r="BF27" s="675"/>
      <c r="BG27" s="676">
        <v>991115</v>
      </c>
      <c r="BH27" s="677"/>
      <c r="BI27" s="677"/>
      <c r="BJ27" s="677"/>
      <c r="BK27" s="677"/>
      <c r="BL27" s="677"/>
      <c r="BM27" s="677"/>
      <c r="BN27" s="678"/>
      <c r="BO27" s="713">
        <v>100</v>
      </c>
      <c r="BP27" s="713"/>
      <c r="BQ27" s="713"/>
      <c r="BR27" s="713"/>
      <c r="BS27" s="682">
        <v>11984</v>
      </c>
      <c r="BT27" s="677"/>
      <c r="BU27" s="677"/>
      <c r="BV27" s="677"/>
      <c r="BW27" s="677"/>
      <c r="BX27" s="677"/>
      <c r="BY27" s="677"/>
      <c r="BZ27" s="677"/>
      <c r="CA27" s="677"/>
      <c r="CB27" s="720"/>
      <c r="CD27" s="709" t="s">
        <v>302</v>
      </c>
      <c r="CE27" s="710"/>
      <c r="CF27" s="710"/>
      <c r="CG27" s="710"/>
      <c r="CH27" s="710"/>
      <c r="CI27" s="710"/>
      <c r="CJ27" s="710"/>
      <c r="CK27" s="710"/>
      <c r="CL27" s="710"/>
      <c r="CM27" s="710"/>
      <c r="CN27" s="710"/>
      <c r="CO27" s="710"/>
      <c r="CP27" s="710"/>
      <c r="CQ27" s="711"/>
      <c r="CR27" s="676">
        <v>340154</v>
      </c>
      <c r="CS27" s="695"/>
      <c r="CT27" s="695"/>
      <c r="CU27" s="695"/>
      <c r="CV27" s="695"/>
      <c r="CW27" s="695"/>
      <c r="CX27" s="695"/>
      <c r="CY27" s="696"/>
      <c r="CZ27" s="679">
        <v>4</v>
      </c>
      <c r="DA27" s="697"/>
      <c r="DB27" s="697"/>
      <c r="DC27" s="698"/>
      <c r="DD27" s="682">
        <v>69666</v>
      </c>
      <c r="DE27" s="695"/>
      <c r="DF27" s="695"/>
      <c r="DG27" s="695"/>
      <c r="DH27" s="695"/>
      <c r="DI27" s="695"/>
      <c r="DJ27" s="695"/>
      <c r="DK27" s="696"/>
      <c r="DL27" s="682">
        <v>69566</v>
      </c>
      <c r="DM27" s="695"/>
      <c r="DN27" s="695"/>
      <c r="DO27" s="695"/>
      <c r="DP27" s="695"/>
      <c r="DQ27" s="695"/>
      <c r="DR27" s="695"/>
      <c r="DS27" s="695"/>
      <c r="DT27" s="695"/>
      <c r="DU27" s="695"/>
      <c r="DV27" s="696"/>
      <c r="DW27" s="679">
        <v>1.5</v>
      </c>
      <c r="DX27" s="697"/>
      <c r="DY27" s="697"/>
      <c r="DZ27" s="697"/>
      <c r="EA27" s="697"/>
      <c r="EB27" s="697"/>
      <c r="EC27" s="712"/>
    </row>
    <row r="28" spans="2:133" ht="11.25" customHeight="1" x14ac:dyDescent="0.15">
      <c r="B28" s="673" t="s">
        <v>303</v>
      </c>
      <c r="C28" s="674"/>
      <c r="D28" s="674"/>
      <c r="E28" s="674"/>
      <c r="F28" s="674"/>
      <c r="G28" s="674"/>
      <c r="H28" s="674"/>
      <c r="I28" s="674"/>
      <c r="J28" s="674"/>
      <c r="K28" s="674"/>
      <c r="L28" s="674"/>
      <c r="M28" s="674"/>
      <c r="N28" s="674"/>
      <c r="O28" s="674"/>
      <c r="P28" s="674"/>
      <c r="Q28" s="675"/>
      <c r="R28" s="676">
        <v>134348</v>
      </c>
      <c r="S28" s="677"/>
      <c r="T28" s="677"/>
      <c r="U28" s="677"/>
      <c r="V28" s="677"/>
      <c r="W28" s="677"/>
      <c r="X28" s="677"/>
      <c r="Y28" s="678"/>
      <c r="Z28" s="713">
        <v>1.6</v>
      </c>
      <c r="AA28" s="713"/>
      <c r="AB28" s="713"/>
      <c r="AC28" s="713"/>
      <c r="AD28" s="714">
        <v>347</v>
      </c>
      <c r="AE28" s="714"/>
      <c r="AF28" s="714"/>
      <c r="AG28" s="714"/>
      <c r="AH28" s="714"/>
      <c r="AI28" s="714"/>
      <c r="AJ28" s="714"/>
      <c r="AK28" s="714"/>
      <c r="AL28" s="679">
        <v>0</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304</v>
      </c>
      <c r="CE28" s="710"/>
      <c r="CF28" s="710"/>
      <c r="CG28" s="710"/>
      <c r="CH28" s="710"/>
      <c r="CI28" s="710"/>
      <c r="CJ28" s="710"/>
      <c r="CK28" s="710"/>
      <c r="CL28" s="710"/>
      <c r="CM28" s="710"/>
      <c r="CN28" s="710"/>
      <c r="CO28" s="710"/>
      <c r="CP28" s="710"/>
      <c r="CQ28" s="711"/>
      <c r="CR28" s="676">
        <v>1279755</v>
      </c>
      <c r="CS28" s="677"/>
      <c r="CT28" s="677"/>
      <c r="CU28" s="677"/>
      <c r="CV28" s="677"/>
      <c r="CW28" s="677"/>
      <c r="CX28" s="677"/>
      <c r="CY28" s="678"/>
      <c r="CZ28" s="679">
        <v>15.1</v>
      </c>
      <c r="DA28" s="697"/>
      <c r="DB28" s="697"/>
      <c r="DC28" s="698"/>
      <c r="DD28" s="682">
        <v>1167193</v>
      </c>
      <c r="DE28" s="677"/>
      <c r="DF28" s="677"/>
      <c r="DG28" s="677"/>
      <c r="DH28" s="677"/>
      <c r="DI28" s="677"/>
      <c r="DJ28" s="677"/>
      <c r="DK28" s="678"/>
      <c r="DL28" s="682">
        <v>1167193</v>
      </c>
      <c r="DM28" s="677"/>
      <c r="DN28" s="677"/>
      <c r="DO28" s="677"/>
      <c r="DP28" s="677"/>
      <c r="DQ28" s="677"/>
      <c r="DR28" s="677"/>
      <c r="DS28" s="677"/>
      <c r="DT28" s="677"/>
      <c r="DU28" s="677"/>
      <c r="DV28" s="678"/>
      <c r="DW28" s="679">
        <v>24.4</v>
      </c>
      <c r="DX28" s="697"/>
      <c r="DY28" s="697"/>
      <c r="DZ28" s="697"/>
      <c r="EA28" s="697"/>
      <c r="EB28" s="697"/>
      <c r="EC28" s="712"/>
    </row>
    <row r="29" spans="2:133" ht="11.25" customHeight="1" x14ac:dyDescent="0.15">
      <c r="B29" s="673" t="s">
        <v>305</v>
      </c>
      <c r="C29" s="674"/>
      <c r="D29" s="674"/>
      <c r="E29" s="674"/>
      <c r="F29" s="674"/>
      <c r="G29" s="674"/>
      <c r="H29" s="674"/>
      <c r="I29" s="674"/>
      <c r="J29" s="674"/>
      <c r="K29" s="674"/>
      <c r="L29" s="674"/>
      <c r="M29" s="674"/>
      <c r="N29" s="674"/>
      <c r="O29" s="674"/>
      <c r="P29" s="674"/>
      <c r="Q29" s="675"/>
      <c r="R29" s="676">
        <v>157453</v>
      </c>
      <c r="S29" s="677"/>
      <c r="T29" s="677"/>
      <c r="U29" s="677"/>
      <c r="V29" s="677"/>
      <c r="W29" s="677"/>
      <c r="X29" s="677"/>
      <c r="Y29" s="678"/>
      <c r="Z29" s="713">
        <v>1.8</v>
      </c>
      <c r="AA29" s="713"/>
      <c r="AB29" s="713"/>
      <c r="AC29" s="713"/>
      <c r="AD29" s="714" t="s">
        <v>129</v>
      </c>
      <c r="AE29" s="714"/>
      <c r="AF29" s="714"/>
      <c r="AG29" s="714"/>
      <c r="AH29" s="714"/>
      <c r="AI29" s="714"/>
      <c r="AJ29" s="714"/>
      <c r="AK29" s="714"/>
      <c r="AL29" s="679" t="s">
        <v>245</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64"/>
      <c r="CD29" s="765" t="s">
        <v>306</v>
      </c>
      <c r="CE29" s="766"/>
      <c r="CF29" s="709" t="s">
        <v>307</v>
      </c>
      <c r="CG29" s="710"/>
      <c r="CH29" s="710"/>
      <c r="CI29" s="710"/>
      <c r="CJ29" s="710"/>
      <c r="CK29" s="710"/>
      <c r="CL29" s="710"/>
      <c r="CM29" s="710"/>
      <c r="CN29" s="710"/>
      <c r="CO29" s="710"/>
      <c r="CP29" s="710"/>
      <c r="CQ29" s="711"/>
      <c r="CR29" s="676">
        <v>1278714</v>
      </c>
      <c r="CS29" s="695"/>
      <c r="CT29" s="695"/>
      <c r="CU29" s="695"/>
      <c r="CV29" s="695"/>
      <c r="CW29" s="695"/>
      <c r="CX29" s="695"/>
      <c r="CY29" s="696"/>
      <c r="CZ29" s="679">
        <v>15.1</v>
      </c>
      <c r="DA29" s="697"/>
      <c r="DB29" s="697"/>
      <c r="DC29" s="698"/>
      <c r="DD29" s="682">
        <v>1166152</v>
      </c>
      <c r="DE29" s="695"/>
      <c r="DF29" s="695"/>
      <c r="DG29" s="695"/>
      <c r="DH29" s="695"/>
      <c r="DI29" s="695"/>
      <c r="DJ29" s="695"/>
      <c r="DK29" s="696"/>
      <c r="DL29" s="682">
        <v>1166152</v>
      </c>
      <c r="DM29" s="695"/>
      <c r="DN29" s="695"/>
      <c r="DO29" s="695"/>
      <c r="DP29" s="695"/>
      <c r="DQ29" s="695"/>
      <c r="DR29" s="695"/>
      <c r="DS29" s="695"/>
      <c r="DT29" s="695"/>
      <c r="DU29" s="695"/>
      <c r="DV29" s="696"/>
      <c r="DW29" s="679">
        <v>24.3</v>
      </c>
      <c r="DX29" s="697"/>
      <c r="DY29" s="697"/>
      <c r="DZ29" s="697"/>
      <c r="EA29" s="697"/>
      <c r="EB29" s="697"/>
      <c r="EC29" s="712"/>
    </row>
    <row r="30" spans="2:133" ht="11.25" customHeight="1" x14ac:dyDescent="0.15">
      <c r="B30" s="673" t="s">
        <v>308</v>
      </c>
      <c r="C30" s="674"/>
      <c r="D30" s="674"/>
      <c r="E30" s="674"/>
      <c r="F30" s="674"/>
      <c r="G30" s="674"/>
      <c r="H30" s="674"/>
      <c r="I30" s="674"/>
      <c r="J30" s="674"/>
      <c r="K30" s="674"/>
      <c r="L30" s="674"/>
      <c r="M30" s="674"/>
      <c r="N30" s="674"/>
      <c r="O30" s="674"/>
      <c r="P30" s="674"/>
      <c r="Q30" s="675"/>
      <c r="R30" s="676">
        <v>28780</v>
      </c>
      <c r="S30" s="677"/>
      <c r="T30" s="677"/>
      <c r="U30" s="677"/>
      <c r="V30" s="677"/>
      <c r="W30" s="677"/>
      <c r="X30" s="677"/>
      <c r="Y30" s="678"/>
      <c r="Z30" s="713">
        <v>0.3</v>
      </c>
      <c r="AA30" s="713"/>
      <c r="AB30" s="713"/>
      <c r="AC30" s="713"/>
      <c r="AD30" s="714" t="s">
        <v>129</v>
      </c>
      <c r="AE30" s="714"/>
      <c r="AF30" s="714"/>
      <c r="AG30" s="714"/>
      <c r="AH30" s="714"/>
      <c r="AI30" s="714"/>
      <c r="AJ30" s="714"/>
      <c r="AK30" s="714"/>
      <c r="AL30" s="679" t="s">
        <v>129</v>
      </c>
      <c r="AM30" s="680"/>
      <c r="AN30" s="680"/>
      <c r="AO30" s="715"/>
      <c r="AP30" s="737" t="s">
        <v>223</v>
      </c>
      <c r="AQ30" s="738"/>
      <c r="AR30" s="738"/>
      <c r="AS30" s="738"/>
      <c r="AT30" s="738"/>
      <c r="AU30" s="738"/>
      <c r="AV30" s="738"/>
      <c r="AW30" s="738"/>
      <c r="AX30" s="738"/>
      <c r="AY30" s="738"/>
      <c r="AZ30" s="738"/>
      <c r="BA30" s="738"/>
      <c r="BB30" s="738"/>
      <c r="BC30" s="738"/>
      <c r="BD30" s="738"/>
      <c r="BE30" s="738"/>
      <c r="BF30" s="739"/>
      <c r="BG30" s="737" t="s">
        <v>309</v>
      </c>
      <c r="BH30" s="762"/>
      <c r="BI30" s="762"/>
      <c r="BJ30" s="762"/>
      <c r="BK30" s="762"/>
      <c r="BL30" s="762"/>
      <c r="BM30" s="762"/>
      <c r="BN30" s="762"/>
      <c r="BO30" s="762"/>
      <c r="BP30" s="762"/>
      <c r="BQ30" s="763"/>
      <c r="BR30" s="737" t="s">
        <v>310</v>
      </c>
      <c r="BS30" s="762"/>
      <c r="BT30" s="762"/>
      <c r="BU30" s="762"/>
      <c r="BV30" s="762"/>
      <c r="BW30" s="762"/>
      <c r="BX30" s="762"/>
      <c r="BY30" s="762"/>
      <c r="BZ30" s="762"/>
      <c r="CA30" s="762"/>
      <c r="CB30" s="763"/>
      <c r="CD30" s="767"/>
      <c r="CE30" s="768"/>
      <c r="CF30" s="709" t="s">
        <v>311</v>
      </c>
      <c r="CG30" s="710"/>
      <c r="CH30" s="710"/>
      <c r="CI30" s="710"/>
      <c r="CJ30" s="710"/>
      <c r="CK30" s="710"/>
      <c r="CL30" s="710"/>
      <c r="CM30" s="710"/>
      <c r="CN30" s="710"/>
      <c r="CO30" s="710"/>
      <c r="CP30" s="710"/>
      <c r="CQ30" s="711"/>
      <c r="CR30" s="676">
        <v>1207445</v>
      </c>
      <c r="CS30" s="677"/>
      <c r="CT30" s="677"/>
      <c r="CU30" s="677"/>
      <c r="CV30" s="677"/>
      <c r="CW30" s="677"/>
      <c r="CX30" s="677"/>
      <c r="CY30" s="678"/>
      <c r="CZ30" s="679">
        <v>14.3</v>
      </c>
      <c r="DA30" s="697"/>
      <c r="DB30" s="697"/>
      <c r="DC30" s="698"/>
      <c r="DD30" s="682">
        <v>1109083</v>
      </c>
      <c r="DE30" s="677"/>
      <c r="DF30" s="677"/>
      <c r="DG30" s="677"/>
      <c r="DH30" s="677"/>
      <c r="DI30" s="677"/>
      <c r="DJ30" s="677"/>
      <c r="DK30" s="678"/>
      <c r="DL30" s="682">
        <v>1109083</v>
      </c>
      <c r="DM30" s="677"/>
      <c r="DN30" s="677"/>
      <c r="DO30" s="677"/>
      <c r="DP30" s="677"/>
      <c r="DQ30" s="677"/>
      <c r="DR30" s="677"/>
      <c r="DS30" s="677"/>
      <c r="DT30" s="677"/>
      <c r="DU30" s="677"/>
      <c r="DV30" s="678"/>
      <c r="DW30" s="679">
        <v>23.1</v>
      </c>
      <c r="DX30" s="697"/>
      <c r="DY30" s="697"/>
      <c r="DZ30" s="697"/>
      <c r="EA30" s="697"/>
      <c r="EB30" s="697"/>
      <c r="EC30" s="712"/>
    </row>
    <row r="31" spans="2:133" ht="11.25" customHeight="1" x14ac:dyDescent="0.15">
      <c r="B31" s="673" t="s">
        <v>312</v>
      </c>
      <c r="C31" s="674"/>
      <c r="D31" s="674"/>
      <c r="E31" s="674"/>
      <c r="F31" s="674"/>
      <c r="G31" s="674"/>
      <c r="H31" s="674"/>
      <c r="I31" s="674"/>
      <c r="J31" s="674"/>
      <c r="K31" s="674"/>
      <c r="L31" s="674"/>
      <c r="M31" s="674"/>
      <c r="N31" s="674"/>
      <c r="O31" s="674"/>
      <c r="P31" s="674"/>
      <c r="Q31" s="675"/>
      <c r="R31" s="676">
        <v>498276</v>
      </c>
      <c r="S31" s="677"/>
      <c r="T31" s="677"/>
      <c r="U31" s="677"/>
      <c r="V31" s="677"/>
      <c r="W31" s="677"/>
      <c r="X31" s="677"/>
      <c r="Y31" s="678"/>
      <c r="Z31" s="713">
        <v>5.8</v>
      </c>
      <c r="AA31" s="713"/>
      <c r="AB31" s="713"/>
      <c r="AC31" s="713"/>
      <c r="AD31" s="714" t="s">
        <v>245</v>
      </c>
      <c r="AE31" s="714"/>
      <c r="AF31" s="714"/>
      <c r="AG31" s="714"/>
      <c r="AH31" s="714"/>
      <c r="AI31" s="714"/>
      <c r="AJ31" s="714"/>
      <c r="AK31" s="714"/>
      <c r="AL31" s="679" t="s">
        <v>129</v>
      </c>
      <c r="AM31" s="680"/>
      <c r="AN31" s="680"/>
      <c r="AO31" s="715"/>
      <c r="AP31" s="751" t="s">
        <v>313</v>
      </c>
      <c r="AQ31" s="752"/>
      <c r="AR31" s="752"/>
      <c r="AS31" s="752"/>
      <c r="AT31" s="757" t="s">
        <v>314</v>
      </c>
      <c r="AU31" s="229"/>
      <c r="AV31" s="229"/>
      <c r="AW31" s="229"/>
      <c r="AX31" s="744" t="s">
        <v>186</v>
      </c>
      <c r="AY31" s="745"/>
      <c r="AZ31" s="745"/>
      <c r="BA31" s="745"/>
      <c r="BB31" s="745"/>
      <c r="BC31" s="745"/>
      <c r="BD31" s="745"/>
      <c r="BE31" s="745"/>
      <c r="BF31" s="746"/>
      <c r="BG31" s="747">
        <v>99.9</v>
      </c>
      <c r="BH31" s="748"/>
      <c r="BI31" s="748"/>
      <c r="BJ31" s="748"/>
      <c r="BK31" s="748"/>
      <c r="BL31" s="748"/>
      <c r="BM31" s="749">
        <v>98.6</v>
      </c>
      <c r="BN31" s="748"/>
      <c r="BO31" s="748"/>
      <c r="BP31" s="748"/>
      <c r="BQ31" s="750"/>
      <c r="BR31" s="747">
        <v>99.9</v>
      </c>
      <c r="BS31" s="748"/>
      <c r="BT31" s="748"/>
      <c r="BU31" s="748"/>
      <c r="BV31" s="748"/>
      <c r="BW31" s="748"/>
      <c r="BX31" s="749">
        <v>98.5</v>
      </c>
      <c r="BY31" s="748"/>
      <c r="BZ31" s="748"/>
      <c r="CA31" s="748"/>
      <c r="CB31" s="750"/>
      <c r="CD31" s="767"/>
      <c r="CE31" s="768"/>
      <c r="CF31" s="709" t="s">
        <v>315</v>
      </c>
      <c r="CG31" s="710"/>
      <c r="CH31" s="710"/>
      <c r="CI31" s="710"/>
      <c r="CJ31" s="710"/>
      <c r="CK31" s="710"/>
      <c r="CL31" s="710"/>
      <c r="CM31" s="710"/>
      <c r="CN31" s="710"/>
      <c r="CO31" s="710"/>
      <c r="CP31" s="710"/>
      <c r="CQ31" s="711"/>
      <c r="CR31" s="676">
        <v>71269</v>
      </c>
      <c r="CS31" s="695"/>
      <c r="CT31" s="695"/>
      <c r="CU31" s="695"/>
      <c r="CV31" s="695"/>
      <c r="CW31" s="695"/>
      <c r="CX31" s="695"/>
      <c r="CY31" s="696"/>
      <c r="CZ31" s="679">
        <v>0.8</v>
      </c>
      <c r="DA31" s="697"/>
      <c r="DB31" s="697"/>
      <c r="DC31" s="698"/>
      <c r="DD31" s="682">
        <v>57069</v>
      </c>
      <c r="DE31" s="695"/>
      <c r="DF31" s="695"/>
      <c r="DG31" s="695"/>
      <c r="DH31" s="695"/>
      <c r="DI31" s="695"/>
      <c r="DJ31" s="695"/>
      <c r="DK31" s="696"/>
      <c r="DL31" s="682">
        <v>57069</v>
      </c>
      <c r="DM31" s="695"/>
      <c r="DN31" s="695"/>
      <c r="DO31" s="695"/>
      <c r="DP31" s="695"/>
      <c r="DQ31" s="695"/>
      <c r="DR31" s="695"/>
      <c r="DS31" s="695"/>
      <c r="DT31" s="695"/>
      <c r="DU31" s="695"/>
      <c r="DV31" s="696"/>
      <c r="DW31" s="679">
        <v>1.2</v>
      </c>
      <c r="DX31" s="697"/>
      <c r="DY31" s="697"/>
      <c r="DZ31" s="697"/>
      <c r="EA31" s="697"/>
      <c r="EB31" s="697"/>
      <c r="EC31" s="712"/>
    </row>
    <row r="32" spans="2:133" ht="11.25" customHeight="1" x14ac:dyDescent="0.15">
      <c r="B32" s="740" t="s">
        <v>316</v>
      </c>
      <c r="C32" s="741"/>
      <c r="D32" s="741"/>
      <c r="E32" s="741"/>
      <c r="F32" s="741"/>
      <c r="G32" s="741"/>
      <c r="H32" s="741"/>
      <c r="I32" s="741"/>
      <c r="J32" s="741"/>
      <c r="K32" s="741"/>
      <c r="L32" s="741"/>
      <c r="M32" s="741"/>
      <c r="N32" s="741"/>
      <c r="O32" s="741"/>
      <c r="P32" s="741"/>
      <c r="Q32" s="742"/>
      <c r="R32" s="676" t="s">
        <v>129</v>
      </c>
      <c r="S32" s="677"/>
      <c r="T32" s="677"/>
      <c r="U32" s="677"/>
      <c r="V32" s="677"/>
      <c r="W32" s="677"/>
      <c r="X32" s="677"/>
      <c r="Y32" s="678"/>
      <c r="Z32" s="713" t="s">
        <v>138</v>
      </c>
      <c r="AA32" s="713"/>
      <c r="AB32" s="713"/>
      <c r="AC32" s="713"/>
      <c r="AD32" s="714" t="s">
        <v>129</v>
      </c>
      <c r="AE32" s="714"/>
      <c r="AF32" s="714"/>
      <c r="AG32" s="714"/>
      <c r="AH32" s="714"/>
      <c r="AI32" s="714"/>
      <c r="AJ32" s="714"/>
      <c r="AK32" s="714"/>
      <c r="AL32" s="679" t="s">
        <v>138</v>
      </c>
      <c r="AM32" s="680"/>
      <c r="AN32" s="680"/>
      <c r="AO32" s="715"/>
      <c r="AP32" s="753"/>
      <c r="AQ32" s="754"/>
      <c r="AR32" s="754"/>
      <c r="AS32" s="754"/>
      <c r="AT32" s="758"/>
      <c r="AU32" s="228" t="s">
        <v>317</v>
      </c>
      <c r="AV32" s="228"/>
      <c r="AW32" s="228"/>
      <c r="AX32" s="673" t="s">
        <v>318</v>
      </c>
      <c r="AY32" s="674"/>
      <c r="AZ32" s="674"/>
      <c r="BA32" s="674"/>
      <c r="BB32" s="674"/>
      <c r="BC32" s="674"/>
      <c r="BD32" s="674"/>
      <c r="BE32" s="674"/>
      <c r="BF32" s="675"/>
      <c r="BG32" s="760">
        <v>99.9</v>
      </c>
      <c r="BH32" s="695"/>
      <c r="BI32" s="695"/>
      <c r="BJ32" s="695"/>
      <c r="BK32" s="695"/>
      <c r="BL32" s="695"/>
      <c r="BM32" s="680">
        <v>99.6</v>
      </c>
      <c r="BN32" s="761"/>
      <c r="BO32" s="761"/>
      <c r="BP32" s="761"/>
      <c r="BQ32" s="719"/>
      <c r="BR32" s="760">
        <v>99.9</v>
      </c>
      <c r="BS32" s="695"/>
      <c r="BT32" s="695"/>
      <c r="BU32" s="695"/>
      <c r="BV32" s="695"/>
      <c r="BW32" s="695"/>
      <c r="BX32" s="680">
        <v>99.5</v>
      </c>
      <c r="BY32" s="761"/>
      <c r="BZ32" s="761"/>
      <c r="CA32" s="761"/>
      <c r="CB32" s="719"/>
      <c r="CD32" s="769"/>
      <c r="CE32" s="770"/>
      <c r="CF32" s="709" t="s">
        <v>319</v>
      </c>
      <c r="CG32" s="710"/>
      <c r="CH32" s="710"/>
      <c r="CI32" s="710"/>
      <c r="CJ32" s="710"/>
      <c r="CK32" s="710"/>
      <c r="CL32" s="710"/>
      <c r="CM32" s="710"/>
      <c r="CN32" s="710"/>
      <c r="CO32" s="710"/>
      <c r="CP32" s="710"/>
      <c r="CQ32" s="711"/>
      <c r="CR32" s="676">
        <v>1041</v>
      </c>
      <c r="CS32" s="677"/>
      <c r="CT32" s="677"/>
      <c r="CU32" s="677"/>
      <c r="CV32" s="677"/>
      <c r="CW32" s="677"/>
      <c r="CX32" s="677"/>
      <c r="CY32" s="678"/>
      <c r="CZ32" s="679">
        <v>0</v>
      </c>
      <c r="DA32" s="697"/>
      <c r="DB32" s="697"/>
      <c r="DC32" s="698"/>
      <c r="DD32" s="682">
        <v>1041</v>
      </c>
      <c r="DE32" s="677"/>
      <c r="DF32" s="677"/>
      <c r="DG32" s="677"/>
      <c r="DH32" s="677"/>
      <c r="DI32" s="677"/>
      <c r="DJ32" s="677"/>
      <c r="DK32" s="678"/>
      <c r="DL32" s="682">
        <v>1041</v>
      </c>
      <c r="DM32" s="677"/>
      <c r="DN32" s="677"/>
      <c r="DO32" s="677"/>
      <c r="DP32" s="677"/>
      <c r="DQ32" s="677"/>
      <c r="DR32" s="677"/>
      <c r="DS32" s="677"/>
      <c r="DT32" s="677"/>
      <c r="DU32" s="677"/>
      <c r="DV32" s="678"/>
      <c r="DW32" s="679">
        <v>0</v>
      </c>
      <c r="DX32" s="697"/>
      <c r="DY32" s="697"/>
      <c r="DZ32" s="697"/>
      <c r="EA32" s="697"/>
      <c r="EB32" s="697"/>
      <c r="EC32" s="712"/>
    </row>
    <row r="33" spans="2:133" ht="11.25" customHeight="1" x14ac:dyDescent="0.15">
      <c r="B33" s="673" t="s">
        <v>320</v>
      </c>
      <c r="C33" s="674"/>
      <c r="D33" s="674"/>
      <c r="E33" s="674"/>
      <c r="F33" s="674"/>
      <c r="G33" s="674"/>
      <c r="H33" s="674"/>
      <c r="I33" s="674"/>
      <c r="J33" s="674"/>
      <c r="K33" s="674"/>
      <c r="L33" s="674"/>
      <c r="M33" s="674"/>
      <c r="N33" s="674"/>
      <c r="O33" s="674"/>
      <c r="P33" s="674"/>
      <c r="Q33" s="675"/>
      <c r="R33" s="676">
        <v>603008</v>
      </c>
      <c r="S33" s="677"/>
      <c r="T33" s="677"/>
      <c r="U33" s="677"/>
      <c r="V33" s="677"/>
      <c r="W33" s="677"/>
      <c r="X33" s="677"/>
      <c r="Y33" s="678"/>
      <c r="Z33" s="713">
        <v>7</v>
      </c>
      <c r="AA33" s="713"/>
      <c r="AB33" s="713"/>
      <c r="AC33" s="713"/>
      <c r="AD33" s="714" t="s">
        <v>138</v>
      </c>
      <c r="AE33" s="714"/>
      <c r="AF33" s="714"/>
      <c r="AG33" s="714"/>
      <c r="AH33" s="714"/>
      <c r="AI33" s="714"/>
      <c r="AJ33" s="714"/>
      <c r="AK33" s="714"/>
      <c r="AL33" s="679" t="s">
        <v>129</v>
      </c>
      <c r="AM33" s="680"/>
      <c r="AN33" s="680"/>
      <c r="AO33" s="715"/>
      <c r="AP33" s="755"/>
      <c r="AQ33" s="756"/>
      <c r="AR33" s="756"/>
      <c r="AS33" s="756"/>
      <c r="AT33" s="759"/>
      <c r="AU33" s="230"/>
      <c r="AV33" s="230"/>
      <c r="AW33" s="230"/>
      <c r="AX33" s="657" t="s">
        <v>321</v>
      </c>
      <c r="AY33" s="658"/>
      <c r="AZ33" s="658"/>
      <c r="BA33" s="658"/>
      <c r="BB33" s="658"/>
      <c r="BC33" s="658"/>
      <c r="BD33" s="658"/>
      <c r="BE33" s="658"/>
      <c r="BF33" s="659"/>
      <c r="BG33" s="743">
        <v>99.8</v>
      </c>
      <c r="BH33" s="661"/>
      <c r="BI33" s="661"/>
      <c r="BJ33" s="661"/>
      <c r="BK33" s="661"/>
      <c r="BL33" s="661"/>
      <c r="BM33" s="704">
        <v>97.3</v>
      </c>
      <c r="BN33" s="661"/>
      <c r="BO33" s="661"/>
      <c r="BP33" s="661"/>
      <c r="BQ33" s="725"/>
      <c r="BR33" s="743">
        <v>99.9</v>
      </c>
      <c r="BS33" s="661"/>
      <c r="BT33" s="661"/>
      <c r="BU33" s="661"/>
      <c r="BV33" s="661"/>
      <c r="BW33" s="661"/>
      <c r="BX33" s="704">
        <v>97.2</v>
      </c>
      <c r="BY33" s="661"/>
      <c r="BZ33" s="661"/>
      <c r="CA33" s="661"/>
      <c r="CB33" s="725"/>
      <c r="CD33" s="709" t="s">
        <v>322</v>
      </c>
      <c r="CE33" s="710"/>
      <c r="CF33" s="710"/>
      <c r="CG33" s="710"/>
      <c r="CH33" s="710"/>
      <c r="CI33" s="710"/>
      <c r="CJ33" s="710"/>
      <c r="CK33" s="710"/>
      <c r="CL33" s="710"/>
      <c r="CM33" s="710"/>
      <c r="CN33" s="710"/>
      <c r="CO33" s="710"/>
      <c r="CP33" s="710"/>
      <c r="CQ33" s="711"/>
      <c r="CR33" s="676">
        <v>3695339</v>
      </c>
      <c r="CS33" s="695"/>
      <c r="CT33" s="695"/>
      <c r="CU33" s="695"/>
      <c r="CV33" s="695"/>
      <c r="CW33" s="695"/>
      <c r="CX33" s="695"/>
      <c r="CY33" s="696"/>
      <c r="CZ33" s="679">
        <v>43.6</v>
      </c>
      <c r="DA33" s="697"/>
      <c r="DB33" s="697"/>
      <c r="DC33" s="698"/>
      <c r="DD33" s="682">
        <v>2724035</v>
      </c>
      <c r="DE33" s="695"/>
      <c r="DF33" s="695"/>
      <c r="DG33" s="695"/>
      <c r="DH33" s="695"/>
      <c r="DI33" s="695"/>
      <c r="DJ33" s="695"/>
      <c r="DK33" s="696"/>
      <c r="DL33" s="682">
        <v>2049574</v>
      </c>
      <c r="DM33" s="695"/>
      <c r="DN33" s="695"/>
      <c r="DO33" s="695"/>
      <c r="DP33" s="695"/>
      <c r="DQ33" s="695"/>
      <c r="DR33" s="695"/>
      <c r="DS33" s="695"/>
      <c r="DT33" s="695"/>
      <c r="DU33" s="695"/>
      <c r="DV33" s="696"/>
      <c r="DW33" s="679">
        <v>42.8</v>
      </c>
      <c r="DX33" s="697"/>
      <c r="DY33" s="697"/>
      <c r="DZ33" s="697"/>
      <c r="EA33" s="697"/>
      <c r="EB33" s="697"/>
      <c r="EC33" s="712"/>
    </row>
    <row r="34" spans="2:133" ht="11.25" customHeight="1" x14ac:dyDescent="0.15">
      <c r="B34" s="673" t="s">
        <v>323</v>
      </c>
      <c r="C34" s="674"/>
      <c r="D34" s="674"/>
      <c r="E34" s="674"/>
      <c r="F34" s="674"/>
      <c r="G34" s="674"/>
      <c r="H34" s="674"/>
      <c r="I34" s="674"/>
      <c r="J34" s="674"/>
      <c r="K34" s="674"/>
      <c r="L34" s="674"/>
      <c r="M34" s="674"/>
      <c r="N34" s="674"/>
      <c r="O34" s="674"/>
      <c r="P34" s="674"/>
      <c r="Q34" s="675"/>
      <c r="R34" s="676">
        <v>169689</v>
      </c>
      <c r="S34" s="677"/>
      <c r="T34" s="677"/>
      <c r="U34" s="677"/>
      <c r="V34" s="677"/>
      <c r="W34" s="677"/>
      <c r="X34" s="677"/>
      <c r="Y34" s="678"/>
      <c r="Z34" s="713">
        <v>2</v>
      </c>
      <c r="AA34" s="713"/>
      <c r="AB34" s="713"/>
      <c r="AC34" s="713"/>
      <c r="AD34" s="714" t="s">
        <v>129</v>
      </c>
      <c r="AE34" s="714"/>
      <c r="AF34" s="714"/>
      <c r="AG34" s="714"/>
      <c r="AH34" s="714"/>
      <c r="AI34" s="714"/>
      <c r="AJ34" s="714"/>
      <c r="AK34" s="714"/>
      <c r="AL34" s="679" t="s">
        <v>129</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324</v>
      </c>
      <c r="CE34" s="710"/>
      <c r="CF34" s="710"/>
      <c r="CG34" s="710"/>
      <c r="CH34" s="710"/>
      <c r="CI34" s="710"/>
      <c r="CJ34" s="710"/>
      <c r="CK34" s="710"/>
      <c r="CL34" s="710"/>
      <c r="CM34" s="710"/>
      <c r="CN34" s="710"/>
      <c r="CO34" s="710"/>
      <c r="CP34" s="710"/>
      <c r="CQ34" s="711"/>
      <c r="CR34" s="676">
        <v>1529215</v>
      </c>
      <c r="CS34" s="677"/>
      <c r="CT34" s="677"/>
      <c r="CU34" s="677"/>
      <c r="CV34" s="677"/>
      <c r="CW34" s="677"/>
      <c r="CX34" s="677"/>
      <c r="CY34" s="678"/>
      <c r="CZ34" s="679">
        <v>18.100000000000001</v>
      </c>
      <c r="DA34" s="697"/>
      <c r="DB34" s="697"/>
      <c r="DC34" s="698"/>
      <c r="DD34" s="682">
        <v>1227944</v>
      </c>
      <c r="DE34" s="677"/>
      <c r="DF34" s="677"/>
      <c r="DG34" s="677"/>
      <c r="DH34" s="677"/>
      <c r="DI34" s="677"/>
      <c r="DJ34" s="677"/>
      <c r="DK34" s="678"/>
      <c r="DL34" s="682">
        <v>997318</v>
      </c>
      <c r="DM34" s="677"/>
      <c r="DN34" s="677"/>
      <c r="DO34" s="677"/>
      <c r="DP34" s="677"/>
      <c r="DQ34" s="677"/>
      <c r="DR34" s="677"/>
      <c r="DS34" s="677"/>
      <c r="DT34" s="677"/>
      <c r="DU34" s="677"/>
      <c r="DV34" s="678"/>
      <c r="DW34" s="679">
        <v>20.8</v>
      </c>
      <c r="DX34" s="697"/>
      <c r="DY34" s="697"/>
      <c r="DZ34" s="697"/>
      <c r="EA34" s="697"/>
      <c r="EB34" s="697"/>
      <c r="EC34" s="712"/>
    </row>
    <row r="35" spans="2:133" ht="11.25" customHeight="1" x14ac:dyDescent="0.15">
      <c r="B35" s="673" t="s">
        <v>325</v>
      </c>
      <c r="C35" s="674"/>
      <c r="D35" s="674"/>
      <c r="E35" s="674"/>
      <c r="F35" s="674"/>
      <c r="G35" s="674"/>
      <c r="H35" s="674"/>
      <c r="I35" s="674"/>
      <c r="J35" s="674"/>
      <c r="K35" s="674"/>
      <c r="L35" s="674"/>
      <c r="M35" s="674"/>
      <c r="N35" s="674"/>
      <c r="O35" s="674"/>
      <c r="P35" s="674"/>
      <c r="Q35" s="675"/>
      <c r="R35" s="676">
        <v>191128</v>
      </c>
      <c r="S35" s="677"/>
      <c r="T35" s="677"/>
      <c r="U35" s="677"/>
      <c r="V35" s="677"/>
      <c r="W35" s="677"/>
      <c r="X35" s="677"/>
      <c r="Y35" s="678"/>
      <c r="Z35" s="713">
        <v>2.2000000000000002</v>
      </c>
      <c r="AA35" s="713"/>
      <c r="AB35" s="713"/>
      <c r="AC35" s="713"/>
      <c r="AD35" s="714" t="s">
        <v>129</v>
      </c>
      <c r="AE35" s="714"/>
      <c r="AF35" s="714"/>
      <c r="AG35" s="714"/>
      <c r="AH35" s="714"/>
      <c r="AI35" s="714"/>
      <c r="AJ35" s="714"/>
      <c r="AK35" s="714"/>
      <c r="AL35" s="679" t="s">
        <v>245</v>
      </c>
      <c r="AM35" s="680"/>
      <c r="AN35" s="680"/>
      <c r="AO35" s="715"/>
      <c r="AP35" s="233"/>
      <c r="AQ35" s="737" t="s">
        <v>326</v>
      </c>
      <c r="AR35" s="738"/>
      <c r="AS35" s="738"/>
      <c r="AT35" s="738"/>
      <c r="AU35" s="738"/>
      <c r="AV35" s="738"/>
      <c r="AW35" s="738"/>
      <c r="AX35" s="738"/>
      <c r="AY35" s="738"/>
      <c r="AZ35" s="738"/>
      <c r="BA35" s="738"/>
      <c r="BB35" s="738"/>
      <c r="BC35" s="738"/>
      <c r="BD35" s="738"/>
      <c r="BE35" s="738"/>
      <c r="BF35" s="739"/>
      <c r="BG35" s="737" t="s">
        <v>327</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328</v>
      </c>
      <c r="CE35" s="710"/>
      <c r="CF35" s="710"/>
      <c r="CG35" s="710"/>
      <c r="CH35" s="710"/>
      <c r="CI35" s="710"/>
      <c r="CJ35" s="710"/>
      <c r="CK35" s="710"/>
      <c r="CL35" s="710"/>
      <c r="CM35" s="710"/>
      <c r="CN35" s="710"/>
      <c r="CO35" s="710"/>
      <c r="CP35" s="710"/>
      <c r="CQ35" s="711"/>
      <c r="CR35" s="676">
        <v>177722</v>
      </c>
      <c r="CS35" s="695"/>
      <c r="CT35" s="695"/>
      <c r="CU35" s="695"/>
      <c r="CV35" s="695"/>
      <c r="CW35" s="695"/>
      <c r="CX35" s="695"/>
      <c r="CY35" s="696"/>
      <c r="CZ35" s="679">
        <v>2.1</v>
      </c>
      <c r="DA35" s="697"/>
      <c r="DB35" s="697"/>
      <c r="DC35" s="698"/>
      <c r="DD35" s="682">
        <v>144412</v>
      </c>
      <c r="DE35" s="695"/>
      <c r="DF35" s="695"/>
      <c r="DG35" s="695"/>
      <c r="DH35" s="695"/>
      <c r="DI35" s="695"/>
      <c r="DJ35" s="695"/>
      <c r="DK35" s="696"/>
      <c r="DL35" s="682">
        <v>120555</v>
      </c>
      <c r="DM35" s="695"/>
      <c r="DN35" s="695"/>
      <c r="DO35" s="695"/>
      <c r="DP35" s="695"/>
      <c r="DQ35" s="695"/>
      <c r="DR35" s="695"/>
      <c r="DS35" s="695"/>
      <c r="DT35" s="695"/>
      <c r="DU35" s="695"/>
      <c r="DV35" s="696"/>
      <c r="DW35" s="679">
        <v>2.5</v>
      </c>
      <c r="DX35" s="697"/>
      <c r="DY35" s="697"/>
      <c r="DZ35" s="697"/>
      <c r="EA35" s="697"/>
      <c r="EB35" s="697"/>
      <c r="EC35" s="712"/>
    </row>
    <row r="36" spans="2:133" ht="11.25" customHeight="1" x14ac:dyDescent="0.15">
      <c r="B36" s="673" t="s">
        <v>329</v>
      </c>
      <c r="C36" s="674"/>
      <c r="D36" s="674"/>
      <c r="E36" s="674"/>
      <c r="F36" s="674"/>
      <c r="G36" s="674"/>
      <c r="H36" s="674"/>
      <c r="I36" s="674"/>
      <c r="J36" s="674"/>
      <c r="K36" s="674"/>
      <c r="L36" s="674"/>
      <c r="M36" s="674"/>
      <c r="N36" s="674"/>
      <c r="O36" s="674"/>
      <c r="P36" s="674"/>
      <c r="Q36" s="675"/>
      <c r="R36" s="676">
        <v>432830</v>
      </c>
      <c r="S36" s="677"/>
      <c r="T36" s="677"/>
      <c r="U36" s="677"/>
      <c r="V36" s="677"/>
      <c r="W36" s="677"/>
      <c r="X36" s="677"/>
      <c r="Y36" s="678"/>
      <c r="Z36" s="713">
        <v>5</v>
      </c>
      <c r="AA36" s="713"/>
      <c r="AB36" s="713"/>
      <c r="AC36" s="713"/>
      <c r="AD36" s="714" t="s">
        <v>129</v>
      </c>
      <c r="AE36" s="714"/>
      <c r="AF36" s="714"/>
      <c r="AG36" s="714"/>
      <c r="AH36" s="714"/>
      <c r="AI36" s="714"/>
      <c r="AJ36" s="714"/>
      <c r="AK36" s="714"/>
      <c r="AL36" s="679" t="s">
        <v>129</v>
      </c>
      <c r="AM36" s="680"/>
      <c r="AN36" s="680"/>
      <c r="AO36" s="715"/>
      <c r="AP36" s="233"/>
      <c r="AQ36" s="728" t="s">
        <v>330</v>
      </c>
      <c r="AR36" s="729"/>
      <c r="AS36" s="729"/>
      <c r="AT36" s="729"/>
      <c r="AU36" s="729"/>
      <c r="AV36" s="729"/>
      <c r="AW36" s="729"/>
      <c r="AX36" s="729"/>
      <c r="AY36" s="730"/>
      <c r="AZ36" s="731">
        <v>498834</v>
      </c>
      <c r="BA36" s="732"/>
      <c r="BB36" s="732"/>
      <c r="BC36" s="732"/>
      <c r="BD36" s="732"/>
      <c r="BE36" s="732"/>
      <c r="BF36" s="733"/>
      <c r="BG36" s="734" t="s">
        <v>331</v>
      </c>
      <c r="BH36" s="735"/>
      <c r="BI36" s="735"/>
      <c r="BJ36" s="735"/>
      <c r="BK36" s="735"/>
      <c r="BL36" s="735"/>
      <c r="BM36" s="735"/>
      <c r="BN36" s="735"/>
      <c r="BO36" s="735"/>
      <c r="BP36" s="735"/>
      <c r="BQ36" s="735"/>
      <c r="BR36" s="735"/>
      <c r="BS36" s="735"/>
      <c r="BT36" s="735"/>
      <c r="BU36" s="736"/>
      <c r="BV36" s="731">
        <v>15251</v>
      </c>
      <c r="BW36" s="732"/>
      <c r="BX36" s="732"/>
      <c r="BY36" s="732"/>
      <c r="BZ36" s="732"/>
      <c r="CA36" s="732"/>
      <c r="CB36" s="733"/>
      <c r="CD36" s="709" t="s">
        <v>332</v>
      </c>
      <c r="CE36" s="710"/>
      <c r="CF36" s="710"/>
      <c r="CG36" s="710"/>
      <c r="CH36" s="710"/>
      <c r="CI36" s="710"/>
      <c r="CJ36" s="710"/>
      <c r="CK36" s="710"/>
      <c r="CL36" s="710"/>
      <c r="CM36" s="710"/>
      <c r="CN36" s="710"/>
      <c r="CO36" s="710"/>
      <c r="CP36" s="710"/>
      <c r="CQ36" s="711"/>
      <c r="CR36" s="676">
        <v>1295497</v>
      </c>
      <c r="CS36" s="677"/>
      <c r="CT36" s="677"/>
      <c r="CU36" s="677"/>
      <c r="CV36" s="677"/>
      <c r="CW36" s="677"/>
      <c r="CX36" s="677"/>
      <c r="CY36" s="678"/>
      <c r="CZ36" s="679">
        <v>15.3</v>
      </c>
      <c r="DA36" s="697"/>
      <c r="DB36" s="697"/>
      <c r="DC36" s="698"/>
      <c r="DD36" s="682">
        <v>856677</v>
      </c>
      <c r="DE36" s="677"/>
      <c r="DF36" s="677"/>
      <c r="DG36" s="677"/>
      <c r="DH36" s="677"/>
      <c r="DI36" s="677"/>
      <c r="DJ36" s="677"/>
      <c r="DK36" s="678"/>
      <c r="DL36" s="682">
        <v>538345</v>
      </c>
      <c r="DM36" s="677"/>
      <c r="DN36" s="677"/>
      <c r="DO36" s="677"/>
      <c r="DP36" s="677"/>
      <c r="DQ36" s="677"/>
      <c r="DR36" s="677"/>
      <c r="DS36" s="677"/>
      <c r="DT36" s="677"/>
      <c r="DU36" s="677"/>
      <c r="DV36" s="678"/>
      <c r="DW36" s="679">
        <v>11.2</v>
      </c>
      <c r="DX36" s="697"/>
      <c r="DY36" s="697"/>
      <c r="DZ36" s="697"/>
      <c r="EA36" s="697"/>
      <c r="EB36" s="697"/>
      <c r="EC36" s="712"/>
    </row>
    <row r="37" spans="2:133" ht="11.25" customHeight="1" x14ac:dyDescent="0.15">
      <c r="B37" s="673" t="s">
        <v>333</v>
      </c>
      <c r="C37" s="674"/>
      <c r="D37" s="674"/>
      <c r="E37" s="674"/>
      <c r="F37" s="674"/>
      <c r="G37" s="674"/>
      <c r="H37" s="674"/>
      <c r="I37" s="674"/>
      <c r="J37" s="674"/>
      <c r="K37" s="674"/>
      <c r="L37" s="674"/>
      <c r="M37" s="674"/>
      <c r="N37" s="674"/>
      <c r="O37" s="674"/>
      <c r="P37" s="674"/>
      <c r="Q37" s="675"/>
      <c r="R37" s="676">
        <v>124484</v>
      </c>
      <c r="S37" s="677"/>
      <c r="T37" s="677"/>
      <c r="U37" s="677"/>
      <c r="V37" s="677"/>
      <c r="W37" s="677"/>
      <c r="X37" s="677"/>
      <c r="Y37" s="678"/>
      <c r="Z37" s="713">
        <v>1.4</v>
      </c>
      <c r="AA37" s="713"/>
      <c r="AB37" s="713"/>
      <c r="AC37" s="713"/>
      <c r="AD37" s="714" t="s">
        <v>245</v>
      </c>
      <c r="AE37" s="714"/>
      <c r="AF37" s="714"/>
      <c r="AG37" s="714"/>
      <c r="AH37" s="714"/>
      <c r="AI37" s="714"/>
      <c r="AJ37" s="714"/>
      <c r="AK37" s="714"/>
      <c r="AL37" s="679" t="s">
        <v>138</v>
      </c>
      <c r="AM37" s="680"/>
      <c r="AN37" s="680"/>
      <c r="AO37" s="715"/>
      <c r="AQ37" s="716" t="s">
        <v>334</v>
      </c>
      <c r="AR37" s="717"/>
      <c r="AS37" s="717"/>
      <c r="AT37" s="717"/>
      <c r="AU37" s="717"/>
      <c r="AV37" s="717"/>
      <c r="AW37" s="717"/>
      <c r="AX37" s="717"/>
      <c r="AY37" s="718"/>
      <c r="AZ37" s="676">
        <v>151925</v>
      </c>
      <c r="BA37" s="677"/>
      <c r="BB37" s="677"/>
      <c r="BC37" s="677"/>
      <c r="BD37" s="695"/>
      <c r="BE37" s="695"/>
      <c r="BF37" s="719"/>
      <c r="BG37" s="709" t="s">
        <v>335</v>
      </c>
      <c r="BH37" s="710"/>
      <c r="BI37" s="710"/>
      <c r="BJ37" s="710"/>
      <c r="BK37" s="710"/>
      <c r="BL37" s="710"/>
      <c r="BM37" s="710"/>
      <c r="BN37" s="710"/>
      <c r="BO37" s="710"/>
      <c r="BP37" s="710"/>
      <c r="BQ37" s="710"/>
      <c r="BR37" s="710"/>
      <c r="BS37" s="710"/>
      <c r="BT37" s="710"/>
      <c r="BU37" s="711"/>
      <c r="BV37" s="676">
        <v>15251</v>
      </c>
      <c r="BW37" s="677"/>
      <c r="BX37" s="677"/>
      <c r="BY37" s="677"/>
      <c r="BZ37" s="677"/>
      <c r="CA37" s="677"/>
      <c r="CB37" s="720"/>
      <c r="CD37" s="709" t="s">
        <v>336</v>
      </c>
      <c r="CE37" s="710"/>
      <c r="CF37" s="710"/>
      <c r="CG37" s="710"/>
      <c r="CH37" s="710"/>
      <c r="CI37" s="710"/>
      <c r="CJ37" s="710"/>
      <c r="CK37" s="710"/>
      <c r="CL37" s="710"/>
      <c r="CM37" s="710"/>
      <c r="CN37" s="710"/>
      <c r="CO37" s="710"/>
      <c r="CP37" s="710"/>
      <c r="CQ37" s="711"/>
      <c r="CR37" s="676">
        <v>403637</v>
      </c>
      <c r="CS37" s="695"/>
      <c r="CT37" s="695"/>
      <c r="CU37" s="695"/>
      <c r="CV37" s="695"/>
      <c r="CW37" s="695"/>
      <c r="CX37" s="695"/>
      <c r="CY37" s="696"/>
      <c r="CZ37" s="679">
        <v>4.8</v>
      </c>
      <c r="DA37" s="697"/>
      <c r="DB37" s="697"/>
      <c r="DC37" s="698"/>
      <c r="DD37" s="682">
        <v>396568</v>
      </c>
      <c r="DE37" s="695"/>
      <c r="DF37" s="695"/>
      <c r="DG37" s="695"/>
      <c r="DH37" s="695"/>
      <c r="DI37" s="695"/>
      <c r="DJ37" s="695"/>
      <c r="DK37" s="696"/>
      <c r="DL37" s="682">
        <v>396561</v>
      </c>
      <c r="DM37" s="695"/>
      <c r="DN37" s="695"/>
      <c r="DO37" s="695"/>
      <c r="DP37" s="695"/>
      <c r="DQ37" s="695"/>
      <c r="DR37" s="695"/>
      <c r="DS37" s="695"/>
      <c r="DT37" s="695"/>
      <c r="DU37" s="695"/>
      <c r="DV37" s="696"/>
      <c r="DW37" s="679">
        <v>8.3000000000000007</v>
      </c>
      <c r="DX37" s="697"/>
      <c r="DY37" s="697"/>
      <c r="DZ37" s="697"/>
      <c r="EA37" s="697"/>
      <c r="EB37" s="697"/>
      <c r="EC37" s="712"/>
    </row>
    <row r="38" spans="2:133" ht="11.25" customHeight="1" x14ac:dyDescent="0.15">
      <c r="B38" s="673" t="s">
        <v>337</v>
      </c>
      <c r="C38" s="674"/>
      <c r="D38" s="674"/>
      <c r="E38" s="674"/>
      <c r="F38" s="674"/>
      <c r="G38" s="674"/>
      <c r="H38" s="674"/>
      <c r="I38" s="674"/>
      <c r="J38" s="674"/>
      <c r="K38" s="674"/>
      <c r="L38" s="674"/>
      <c r="M38" s="674"/>
      <c r="N38" s="674"/>
      <c r="O38" s="674"/>
      <c r="P38" s="674"/>
      <c r="Q38" s="675"/>
      <c r="R38" s="676">
        <v>166849</v>
      </c>
      <c r="S38" s="677"/>
      <c r="T38" s="677"/>
      <c r="U38" s="677"/>
      <c r="V38" s="677"/>
      <c r="W38" s="677"/>
      <c r="X38" s="677"/>
      <c r="Y38" s="678"/>
      <c r="Z38" s="713">
        <v>1.9</v>
      </c>
      <c r="AA38" s="713"/>
      <c r="AB38" s="713"/>
      <c r="AC38" s="713"/>
      <c r="AD38" s="714">
        <v>513</v>
      </c>
      <c r="AE38" s="714"/>
      <c r="AF38" s="714"/>
      <c r="AG38" s="714"/>
      <c r="AH38" s="714"/>
      <c r="AI38" s="714"/>
      <c r="AJ38" s="714"/>
      <c r="AK38" s="714"/>
      <c r="AL38" s="679">
        <v>0</v>
      </c>
      <c r="AM38" s="680"/>
      <c r="AN38" s="680"/>
      <c r="AO38" s="715"/>
      <c r="AQ38" s="716" t="s">
        <v>338</v>
      </c>
      <c r="AR38" s="717"/>
      <c r="AS38" s="717"/>
      <c r="AT38" s="717"/>
      <c r="AU38" s="717"/>
      <c r="AV38" s="717"/>
      <c r="AW38" s="717"/>
      <c r="AX38" s="717"/>
      <c r="AY38" s="718"/>
      <c r="AZ38" s="676">
        <v>44666</v>
      </c>
      <c r="BA38" s="677"/>
      <c r="BB38" s="677"/>
      <c r="BC38" s="677"/>
      <c r="BD38" s="695"/>
      <c r="BE38" s="695"/>
      <c r="BF38" s="719"/>
      <c r="BG38" s="709" t="s">
        <v>339</v>
      </c>
      <c r="BH38" s="710"/>
      <c r="BI38" s="710"/>
      <c r="BJ38" s="710"/>
      <c r="BK38" s="710"/>
      <c r="BL38" s="710"/>
      <c r="BM38" s="710"/>
      <c r="BN38" s="710"/>
      <c r="BO38" s="710"/>
      <c r="BP38" s="710"/>
      <c r="BQ38" s="710"/>
      <c r="BR38" s="710"/>
      <c r="BS38" s="710"/>
      <c r="BT38" s="710"/>
      <c r="BU38" s="711"/>
      <c r="BV38" s="676">
        <v>1084</v>
      </c>
      <c r="BW38" s="677"/>
      <c r="BX38" s="677"/>
      <c r="BY38" s="677"/>
      <c r="BZ38" s="677"/>
      <c r="CA38" s="677"/>
      <c r="CB38" s="720"/>
      <c r="CD38" s="709" t="s">
        <v>340</v>
      </c>
      <c r="CE38" s="710"/>
      <c r="CF38" s="710"/>
      <c r="CG38" s="710"/>
      <c r="CH38" s="710"/>
      <c r="CI38" s="710"/>
      <c r="CJ38" s="710"/>
      <c r="CK38" s="710"/>
      <c r="CL38" s="710"/>
      <c r="CM38" s="710"/>
      <c r="CN38" s="710"/>
      <c r="CO38" s="710"/>
      <c r="CP38" s="710"/>
      <c r="CQ38" s="711"/>
      <c r="CR38" s="676">
        <v>498834</v>
      </c>
      <c r="CS38" s="677"/>
      <c r="CT38" s="677"/>
      <c r="CU38" s="677"/>
      <c r="CV38" s="677"/>
      <c r="CW38" s="677"/>
      <c r="CX38" s="677"/>
      <c r="CY38" s="678"/>
      <c r="CZ38" s="679">
        <v>5.9</v>
      </c>
      <c r="DA38" s="697"/>
      <c r="DB38" s="697"/>
      <c r="DC38" s="698"/>
      <c r="DD38" s="682">
        <v>442997</v>
      </c>
      <c r="DE38" s="677"/>
      <c r="DF38" s="677"/>
      <c r="DG38" s="677"/>
      <c r="DH38" s="677"/>
      <c r="DI38" s="677"/>
      <c r="DJ38" s="677"/>
      <c r="DK38" s="678"/>
      <c r="DL38" s="682">
        <v>393356</v>
      </c>
      <c r="DM38" s="677"/>
      <c r="DN38" s="677"/>
      <c r="DO38" s="677"/>
      <c r="DP38" s="677"/>
      <c r="DQ38" s="677"/>
      <c r="DR38" s="677"/>
      <c r="DS38" s="677"/>
      <c r="DT38" s="677"/>
      <c r="DU38" s="677"/>
      <c r="DV38" s="678"/>
      <c r="DW38" s="679">
        <v>8.1999999999999993</v>
      </c>
      <c r="DX38" s="697"/>
      <c r="DY38" s="697"/>
      <c r="DZ38" s="697"/>
      <c r="EA38" s="697"/>
      <c r="EB38" s="697"/>
      <c r="EC38" s="712"/>
    </row>
    <row r="39" spans="2:133" ht="11.25" customHeight="1" x14ac:dyDescent="0.15">
      <c r="B39" s="673" t="s">
        <v>341</v>
      </c>
      <c r="C39" s="674"/>
      <c r="D39" s="674"/>
      <c r="E39" s="674"/>
      <c r="F39" s="674"/>
      <c r="G39" s="674"/>
      <c r="H39" s="674"/>
      <c r="I39" s="674"/>
      <c r="J39" s="674"/>
      <c r="K39" s="674"/>
      <c r="L39" s="674"/>
      <c r="M39" s="674"/>
      <c r="N39" s="674"/>
      <c r="O39" s="674"/>
      <c r="P39" s="674"/>
      <c r="Q39" s="675"/>
      <c r="R39" s="676">
        <v>1210822</v>
      </c>
      <c r="S39" s="677"/>
      <c r="T39" s="677"/>
      <c r="U39" s="677"/>
      <c r="V39" s="677"/>
      <c r="W39" s="677"/>
      <c r="X39" s="677"/>
      <c r="Y39" s="678"/>
      <c r="Z39" s="713">
        <v>14</v>
      </c>
      <c r="AA39" s="713"/>
      <c r="AB39" s="713"/>
      <c r="AC39" s="713"/>
      <c r="AD39" s="714" t="s">
        <v>245</v>
      </c>
      <c r="AE39" s="714"/>
      <c r="AF39" s="714"/>
      <c r="AG39" s="714"/>
      <c r="AH39" s="714"/>
      <c r="AI39" s="714"/>
      <c r="AJ39" s="714"/>
      <c r="AK39" s="714"/>
      <c r="AL39" s="679" t="s">
        <v>129</v>
      </c>
      <c r="AM39" s="680"/>
      <c r="AN39" s="680"/>
      <c r="AO39" s="715"/>
      <c r="AQ39" s="716" t="s">
        <v>342</v>
      </c>
      <c r="AR39" s="717"/>
      <c r="AS39" s="717"/>
      <c r="AT39" s="717"/>
      <c r="AU39" s="717"/>
      <c r="AV39" s="717"/>
      <c r="AW39" s="717"/>
      <c r="AX39" s="717"/>
      <c r="AY39" s="718"/>
      <c r="AZ39" s="676" t="s">
        <v>129</v>
      </c>
      <c r="BA39" s="677"/>
      <c r="BB39" s="677"/>
      <c r="BC39" s="677"/>
      <c r="BD39" s="695"/>
      <c r="BE39" s="695"/>
      <c r="BF39" s="719"/>
      <c r="BG39" s="709" t="s">
        <v>343</v>
      </c>
      <c r="BH39" s="710"/>
      <c r="BI39" s="710"/>
      <c r="BJ39" s="710"/>
      <c r="BK39" s="710"/>
      <c r="BL39" s="710"/>
      <c r="BM39" s="710"/>
      <c r="BN39" s="710"/>
      <c r="BO39" s="710"/>
      <c r="BP39" s="710"/>
      <c r="BQ39" s="710"/>
      <c r="BR39" s="710"/>
      <c r="BS39" s="710"/>
      <c r="BT39" s="710"/>
      <c r="BU39" s="711"/>
      <c r="BV39" s="676">
        <v>2378</v>
      </c>
      <c r="BW39" s="677"/>
      <c r="BX39" s="677"/>
      <c r="BY39" s="677"/>
      <c r="BZ39" s="677"/>
      <c r="CA39" s="677"/>
      <c r="CB39" s="720"/>
      <c r="CD39" s="709" t="s">
        <v>344</v>
      </c>
      <c r="CE39" s="710"/>
      <c r="CF39" s="710"/>
      <c r="CG39" s="710"/>
      <c r="CH39" s="710"/>
      <c r="CI39" s="710"/>
      <c r="CJ39" s="710"/>
      <c r="CK39" s="710"/>
      <c r="CL39" s="710"/>
      <c r="CM39" s="710"/>
      <c r="CN39" s="710"/>
      <c r="CO39" s="710"/>
      <c r="CP39" s="710"/>
      <c r="CQ39" s="711"/>
      <c r="CR39" s="676">
        <v>194071</v>
      </c>
      <c r="CS39" s="695"/>
      <c r="CT39" s="695"/>
      <c r="CU39" s="695"/>
      <c r="CV39" s="695"/>
      <c r="CW39" s="695"/>
      <c r="CX39" s="695"/>
      <c r="CY39" s="696"/>
      <c r="CZ39" s="679">
        <v>2.2999999999999998</v>
      </c>
      <c r="DA39" s="697"/>
      <c r="DB39" s="697"/>
      <c r="DC39" s="698"/>
      <c r="DD39" s="682">
        <v>52005</v>
      </c>
      <c r="DE39" s="695"/>
      <c r="DF39" s="695"/>
      <c r="DG39" s="695"/>
      <c r="DH39" s="695"/>
      <c r="DI39" s="695"/>
      <c r="DJ39" s="695"/>
      <c r="DK39" s="696"/>
      <c r="DL39" s="682" t="s">
        <v>129</v>
      </c>
      <c r="DM39" s="695"/>
      <c r="DN39" s="695"/>
      <c r="DO39" s="695"/>
      <c r="DP39" s="695"/>
      <c r="DQ39" s="695"/>
      <c r="DR39" s="695"/>
      <c r="DS39" s="695"/>
      <c r="DT39" s="695"/>
      <c r="DU39" s="695"/>
      <c r="DV39" s="696"/>
      <c r="DW39" s="679" t="s">
        <v>129</v>
      </c>
      <c r="DX39" s="697"/>
      <c r="DY39" s="697"/>
      <c r="DZ39" s="697"/>
      <c r="EA39" s="697"/>
      <c r="EB39" s="697"/>
      <c r="EC39" s="712"/>
    </row>
    <row r="40" spans="2:133" ht="11.25" customHeight="1" x14ac:dyDescent="0.15">
      <c r="B40" s="673" t="s">
        <v>345</v>
      </c>
      <c r="C40" s="674"/>
      <c r="D40" s="674"/>
      <c r="E40" s="674"/>
      <c r="F40" s="674"/>
      <c r="G40" s="674"/>
      <c r="H40" s="674"/>
      <c r="I40" s="674"/>
      <c r="J40" s="674"/>
      <c r="K40" s="674"/>
      <c r="L40" s="674"/>
      <c r="M40" s="674"/>
      <c r="N40" s="674"/>
      <c r="O40" s="674"/>
      <c r="P40" s="674"/>
      <c r="Q40" s="675"/>
      <c r="R40" s="676" t="s">
        <v>129</v>
      </c>
      <c r="S40" s="677"/>
      <c r="T40" s="677"/>
      <c r="U40" s="677"/>
      <c r="V40" s="677"/>
      <c r="W40" s="677"/>
      <c r="X40" s="677"/>
      <c r="Y40" s="678"/>
      <c r="Z40" s="713" t="s">
        <v>138</v>
      </c>
      <c r="AA40" s="713"/>
      <c r="AB40" s="713"/>
      <c r="AC40" s="713"/>
      <c r="AD40" s="714" t="s">
        <v>129</v>
      </c>
      <c r="AE40" s="714"/>
      <c r="AF40" s="714"/>
      <c r="AG40" s="714"/>
      <c r="AH40" s="714"/>
      <c r="AI40" s="714"/>
      <c r="AJ40" s="714"/>
      <c r="AK40" s="714"/>
      <c r="AL40" s="679" t="s">
        <v>245</v>
      </c>
      <c r="AM40" s="680"/>
      <c r="AN40" s="680"/>
      <c r="AO40" s="715"/>
      <c r="AQ40" s="716" t="s">
        <v>346</v>
      </c>
      <c r="AR40" s="717"/>
      <c r="AS40" s="717"/>
      <c r="AT40" s="717"/>
      <c r="AU40" s="717"/>
      <c r="AV40" s="717"/>
      <c r="AW40" s="717"/>
      <c r="AX40" s="717"/>
      <c r="AY40" s="718"/>
      <c r="AZ40" s="676" t="s">
        <v>245</v>
      </c>
      <c r="BA40" s="677"/>
      <c r="BB40" s="677"/>
      <c r="BC40" s="677"/>
      <c r="BD40" s="695"/>
      <c r="BE40" s="695"/>
      <c r="BF40" s="719"/>
      <c r="BG40" s="721" t="s">
        <v>347</v>
      </c>
      <c r="BH40" s="722"/>
      <c r="BI40" s="722"/>
      <c r="BJ40" s="722"/>
      <c r="BK40" s="722"/>
      <c r="BL40" s="234"/>
      <c r="BM40" s="710" t="s">
        <v>348</v>
      </c>
      <c r="BN40" s="710"/>
      <c r="BO40" s="710"/>
      <c r="BP40" s="710"/>
      <c r="BQ40" s="710"/>
      <c r="BR40" s="710"/>
      <c r="BS40" s="710"/>
      <c r="BT40" s="710"/>
      <c r="BU40" s="711"/>
      <c r="BV40" s="676">
        <v>146</v>
      </c>
      <c r="BW40" s="677"/>
      <c r="BX40" s="677"/>
      <c r="BY40" s="677"/>
      <c r="BZ40" s="677"/>
      <c r="CA40" s="677"/>
      <c r="CB40" s="720"/>
      <c r="CD40" s="709" t="s">
        <v>349</v>
      </c>
      <c r="CE40" s="710"/>
      <c r="CF40" s="710"/>
      <c r="CG40" s="710"/>
      <c r="CH40" s="710"/>
      <c r="CI40" s="710"/>
      <c r="CJ40" s="710"/>
      <c r="CK40" s="710"/>
      <c r="CL40" s="710"/>
      <c r="CM40" s="710"/>
      <c r="CN40" s="710"/>
      <c r="CO40" s="710"/>
      <c r="CP40" s="710"/>
      <c r="CQ40" s="711"/>
      <c r="CR40" s="676" t="s">
        <v>129</v>
      </c>
      <c r="CS40" s="677"/>
      <c r="CT40" s="677"/>
      <c r="CU40" s="677"/>
      <c r="CV40" s="677"/>
      <c r="CW40" s="677"/>
      <c r="CX40" s="677"/>
      <c r="CY40" s="678"/>
      <c r="CZ40" s="679" t="s">
        <v>138</v>
      </c>
      <c r="DA40" s="697"/>
      <c r="DB40" s="697"/>
      <c r="DC40" s="698"/>
      <c r="DD40" s="682" t="s">
        <v>129</v>
      </c>
      <c r="DE40" s="677"/>
      <c r="DF40" s="677"/>
      <c r="DG40" s="677"/>
      <c r="DH40" s="677"/>
      <c r="DI40" s="677"/>
      <c r="DJ40" s="677"/>
      <c r="DK40" s="678"/>
      <c r="DL40" s="682" t="s">
        <v>138</v>
      </c>
      <c r="DM40" s="677"/>
      <c r="DN40" s="677"/>
      <c r="DO40" s="677"/>
      <c r="DP40" s="677"/>
      <c r="DQ40" s="677"/>
      <c r="DR40" s="677"/>
      <c r="DS40" s="677"/>
      <c r="DT40" s="677"/>
      <c r="DU40" s="677"/>
      <c r="DV40" s="678"/>
      <c r="DW40" s="679" t="s">
        <v>129</v>
      </c>
      <c r="DX40" s="697"/>
      <c r="DY40" s="697"/>
      <c r="DZ40" s="697"/>
      <c r="EA40" s="697"/>
      <c r="EB40" s="697"/>
      <c r="EC40" s="712"/>
    </row>
    <row r="41" spans="2:133" ht="11.25" customHeight="1" x14ac:dyDescent="0.15">
      <c r="B41" s="673" t="s">
        <v>350</v>
      </c>
      <c r="C41" s="674"/>
      <c r="D41" s="674"/>
      <c r="E41" s="674"/>
      <c r="F41" s="674"/>
      <c r="G41" s="674"/>
      <c r="H41" s="674"/>
      <c r="I41" s="674"/>
      <c r="J41" s="674"/>
      <c r="K41" s="674"/>
      <c r="L41" s="674"/>
      <c r="M41" s="674"/>
      <c r="N41" s="674"/>
      <c r="O41" s="674"/>
      <c r="P41" s="674"/>
      <c r="Q41" s="675"/>
      <c r="R41" s="676">
        <v>145622</v>
      </c>
      <c r="S41" s="677"/>
      <c r="T41" s="677"/>
      <c r="U41" s="677"/>
      <c r="V41" s="677"/>
      <c r="W41" s="677"/>
      <c r="X41" s="677"/>
      <c r="Y41" s="678"/>
      <c r="Z41" s="713">
        <v>1.7</v>
      </c>
      <c r="AA41" s="713"/>
      <c r="AB41" s="713"/>
      <c r="AC41" s="713"/>
      <c r="AD41" s="714" t="s">
        <v>138</v>
      </c>
      <c r="AE41" s="714"/>
      <c r="AF41" s="714"/>
      <c r="AG41" s="714"/>
      <c r="AH41" s="714"/>
      <c r="AI41" s="714"/>
      <c r="AJ41" s="714"/>
      <c r="AK41" s="714"/>
      <c r="AL41" s="679" t="s">
        <v>245</v>
      </c>
      <c r="AM41" s="680"/>
      <c r="AN41" s="680"/>
      <c r="AO41" s="715"/>
      <c r="AQ41" s="716" t="s">
        <v>351</v>
      </c>
      <c r="AR41" s="717"/>
      <c r="AS41" s="717"/>
      <c r="AT41" s="717"/>
      <c r="AU41" s="717"/>
      <c r="AV41" s="717"/>
      <c r="AW41" s="717"/>
      <c r="AX41" s="717"/>
      <c r="AY41" s="718"/>
      <c r="AZ41" s="676">
        <v>56797</v>
      </c>
      <c r="BA41" s="677"/>
      <c r="BB41" s="677"/>
      <c r="BC41" s="677"/>
      <c r="BD41" s="695"/>
      <c r="BE41" s="695"/>
      <c r="BF41" s="719"/>
      <c r="BG41" s="721"/>
      <c r="BH41" s="722"/>
      <c r="BI41" s="722"/>
      <c r="BJ41" s="722"/>
      <c r="BK41" s="722"/>
      <c r="BL41" s="234"/>
      <c r="BM41" s="710" t="s">
        <v>352</v>
      </c>
      <c r="BN41" s="710"/>
      <c r="BO41" s="710"/>
      <c r="BP41" s="710"/>
      <c r="BQ41" s="710"/>
      <c r="BR41" s="710"/>
      <c r="BS41" s="710"/>
      <c r="BT41" s="710"/>
      <c r="BU41" s="711"/>
      <c r="BV41" s="676" t="s">
        <v>129</v>
      </c>
      <c r="BW41" s="677"/>
      <c r="BX41" s="677"/>
      <c r="BY41" s="677"/>
      <c r="BZ41" s="677"/>
      <c r="CA41" s="677"/>
      <c r="CB41" s="720"/>
      <c r="CD41" s="709" t="s">
        <v>353</v>
      </c>
      <c r="CE41" s="710"/>
      <c r="CF41" s="710"/>
      <c r="CG41" s="710"/>
      <c r="CH41" s="710"/>
      <c r="CI41" s="710"/>
      <c r="CJ41" s="710"/>
      <c r="CK41" s="710"/>
      <c r="CL41" s="710"/>
      <c r="CM41" s="710"/>
      <c r="CN41" s="710"/>
      <c r="CO41" s="710"/>
      <c r="CP41" s="710"/>
      <c r="CQ41" s="711"/>
      <c r="CR41" s="676" t="s">
        <v>129</v>
      </c>
      <c r="CS41" s="695"/>
      <c r="CT41" s="695"/>
      <c r="CU41" s="695"/>
      <c r="CV41" s="695"/>
      <c r="CW41" s="695"/>
      <c r="CX41" s="695"/>
      <c r="CY41" s="696"/>
      <c r="CZ41" s="679" t="s">
        <v>245</v>
      </c>
      <c r="DA41" s="697"/>
      <c r="DB41" s="697"/>
      <c r="DC41" s="698"/>
      <c r="DD41" s="682" t="s">
        <v>138</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57" t="s">
        <v>354</v>
      </c>
      <c r="C42" s="658"/>
      <c r="D42" s="658"/>
      <c r="E42" s="658"/>
      <c r="F42" s="658"/>
      <c r="G42" s="658"/>
      <c r="H42" s="658"/>
      <c r="I42" s="658"/>
      <c r="J42" s="658"/>
      <c r="K42" s="658"/>
      <c r="L42" s="658"/>
      <c r="M42" s="658"/>
      <c r="N42" s="658"/>
      <c r="O42" s="658"/>
      <c r="P42" s="658"/>
      <c r="Q42" s="659"/>
      <c r="R42" s="660">
        <v>8648712</v>
      </c>
      <c r="S42" s="699"/>
      <c r="T42" s="699"/>
      <c r="U42" s="699"/>
      <c r="V42" s="699"/>
      <c r="W42" s="699"/>
      <c r="X42" s="699"/>
      <c r="Y42" s="701"/>
      <c r="Z42" s="702">
        <v>100</v>
      </c>
      <c r="AA42" s="702"/>
      <c r="AB42" s="702"/>
      <c r="AC42" s="702"/>
      <c r="AD42" s="703">
        <v>4647750</v>
      </c>
      <c r="AE42" s="703"/>
      <c r="AF42" s="703"/>
      <c r="AG42" s="703"/>
      <c r="AH42" s="703"/>
      <c r="AI42" s="703"/>
      <c r="AJ42" s="703"/>
      <c r="AK42" s="703"/>
      <c r="AL42" s="663">
        <v>100</v>
      </c>
      <c r="AM42" s="704"/>
      <c r="AN42" s="704"/>
      <c r="AO42" s="705"/>
      <c r="AQ42" s="706" t="s">
        <v>355</v>
      </c>
      <c r="AR42" s="707"/>
      <c r="AS42" s="707"/>
      <c r="AT42" s="707"/>
      <c r="AU42" s="707"/>
      <c r="AV42" s="707"/>
      <c r="AW42" s="707"/>
      <c r="AX42" s="707"/>
      <c r="AY42" s="708"/>
      <c r="AZ42" s="660">
        <v>245446</v>
      </c>
      <c r="BA42" s="699"/>
      <c r="BB42" s="699"/>
      <c r="BC42" s="699"/>
      <c r="BD42" s="661"/>
      <c r="BE42" s="661"/>
      <c r="BF42" s="725"/>
      <c r="BG42" s="723"/>
      <c r="BH42" s="724"/>
      <c r="BI42" s="724"/>
      <c r="BJ42" s="724"/>
      <c r="BK42" s="724"/>
      <c r="BL42" s="235"/>
      <c r="BM42" s="726" t="s">
        <v>356</v>
      </c>
      <c r="BN42" s="726"/>
      <c r="BO42" s="726"/>
      <c r="BP42" s="726"/>
      <c r="BQ42" s="726"/>
      <c r="BR42" s="726"/>
      <c r="BS42" s="726"/>
      <c r="BT42" s="726"/>
      <c r="BU42" s="727"/>
      <c r="BV42" s="660">
        <v>291</v>
      </c>
      <c r="BW42" s="699"/>
      <c r="BX42" s="699"/>
      <c r="BY42" s="699"/>
      <c r="BZ42" s="699"/>
      <c r="CA42" s="699"/>
      <c r="CB42" s="700"/>
      <c r="CD42" s="673" t="s">
        <v>357</v>
      </c>
      <c r="CE42" s="674"/>
      <c r="CF42" s="674"/>
      <c r="CG42" s="674"/>
      <c r="CH42" s="674"/>
      <c r="CI42" s="674"/>
      <c r="CJ42" s="674"/>
      <c r="CK42" s="674"/>
      <c r="CL42" s="674"/>
      <c r="CM42" s="674"/>
      <c r="CN42" s="674"/>
      <c r="CO42" s="674"/>
      <c r="CP42" s="674"/>
      <c r="CQ42" s="675"/>
      <c r="CR42" s="676">
        <v>1897158</v>
      </c>
      <c r="CS42" s="677"/>
      <c r="CT42" s="677"/>
      <c r="CU42" s="677"/>
      <c r="CV42" s="677"/>
      <c r="CW42" s="677"/>
      <c r="CX42" s="677"/>
      <c r="CY42" s="678"/>
      <c r="CZ42" s="679">
        <v>22.4</v>
      </c>
      <c r="DA42" s="680"/>
      <c r="DB42" s="680"/>
      <c r="DC42" s="681"/>
      <c r="DD42" s="682">
        <v>128875</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V43" s="236"/>
      <c r="BW43" s="236"/>
      <c r="BX43" s="236"/>
      <c r="BY43" s="236"/>
      <c r="BZ43" s="236"/>
      <c r="CA43" s="236"/>
      <c r="CB43" s="236"/>
      <c r="CD43" s="673" t="s">
        <v>358</v>
      </c>
      <c r="CE43" s="674"/>
      <c r="CF43" s="674"/>
      <c r="CG43" s="674"/>
      <c r="CH43" s="674"/>
      <c r="CI43" s="674"/>
      <c r="CJ43" s="674"/>
      <c r="CK43" s="674"/>
      <c r="CL43" s="674"/>
      <c r="CM43" s="674"/>
      <c r="CN43" s="674"/>
      <c r="CO43" s="674"/>
      <c r="CP43" s="674"/>
      <c r="CQ43" s="675"/>
      <c r="CR43" s="676">
        <v>11111</v>
      </c>
      <c r="CS43" s="695"/>
      <c r="CT43" s="695"/>
      <c r="CU43" s="695"/>
      <c r="CV43" s="695"/>
      <c r="CW43" s="695"/>
      <c r="CX43" s="695"/>
      <c r="CY43" s="696"/>
      <c r="CZ43" s="679">
        <v>0.1</v>
      </c>
      <c r="DA43" s="697"/>
      <c r="DB43" s="697"/>
      <c r="DC43" s="698"/>
      <c r="DD43" s="682">
        <v>11111</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CD44" s="689" t="s">
        <v>306</v>
      </c>
      <c r="CE44" s="690"/>
      <c r="CF44" s="673" t="s">
        <v>359</v>
      </c>
      <c r="CG44" s="674"/>
      <c r="CH44" s="674"/>
      <c r="CI44" s="674"/>
      <c r="CJ44" s="674"/>
      <c r="CK44" s="674"/>
      <c r="CL44" s="674"/>
      <c r="CM44" s="674"/>
      <c r="CN44" s="674"/>
      <c r="CO44" s="674"/>
      <c r="CP44" s="674"/>
      <c r="CQ44" s="675"/>
      <c r="CR44" s="676">
        <v>1866636</v>
      </c>
      <c r="CS44" s="677"/>
      <c r="CT44" s="677"/>
      <c r="CU44" s="677"/>
      <c r="CV44" s="677"/>
      <c r="CW44" s="677"/>
      <c r="CX44" s="677"/>
      <c r="CY44" s="678"/>
      <c r="CZ44" s="679">
        <v>22</v>
      </c>
      <c r="DA44" s="680"/>
      <c r="DB44" s="680"/>
      <c r="DC44" s="681"/>
      <c r="DD44" s="682">
        <v>122153</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CD45" s="691"/>
      <c r="CE45" s="692"/>
      <c r="CF45" s="673" t="s">
        <v>360</v>
      </c>
      <c r="CG45" s="674"/>
      <c r="CH45" s="674"/>
      <c r="CI45" s="674"/>
      <c r="CJ45" s="674"/>
      <c r="CK45" s="674"/>
      <c r="CL45" s="674"/>
      <c r="CM45" s="674"/>
      <c r="CN45" s="674"/>
      <c r="CO45" s="674"/>
      <c r="CP45" s="674"/>
      <c r="CQ45" s="675"/>
      <c r="CR45" s="676">
        <v>1114872</v>
      </c>
      <c r="CS45" s="695"/>
      <c r="CT45" s="695"/>
      <c r="CU45" s="695"/>
      <c r="CV45" s="695"/>
      <c r="CW45" s="695"/>
      <c r="CX45" s="695"/>
      <c r="CY45" s="696"/>
      <c r="CZ45" s="679">
        <v>13.2</v>
      </c>
      <c r="DA45" s="697"/>
      <c r="DB45" s="697"/>
      <c r="DC45" s="698"/>
      <c r="DD45" s="682">
        <v>43460</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28" t="s">
        <v>361</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362</v>
      </c>
      <c r="CG46" s="674"/>
      <c r="CH46" s="674"/>
      <c r="CI46" s="674"/>
      <c r="CJ46" s="674"/>
      <c r="CK46" s="674"/>
      <c r="CL46" s="674"/>
      <c r="CM46" s="674"/>
      <c r="CN46" s="674"/>
      <c r="CO46" s="674"/>
      <c r="CP46" s="674"/>
      <c r="CQ46" s="675"/>
      <c r="CR46" s="676">
        <v>529078</v>
      </c>
      <c r="CS46" s="677"/>
      <c r="CT46" s="677"/>
      <c r="CU46" s="677"/>
      <c r="CV46" s="677"/>
      <c r="CW46" s="677"/>
      <c r="CX46" s="677"/>
      <c r="CY46" s="678"/>
      <c r="CZ46" s="679">
        <v>6.2</v>
      </c>
      <c r="DA46" s="680"/>
      <c r="DB46" s="680"/>
      <c r="DC46" s="681"/>
      <c r="DD46" s="682">
        <v>56226</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363</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364</v>
      </c>
      <c r="CG47" s="674"/>
      <c r="CH47" s="674"/>
      <c r="CI47" s="674"/>
      <c r="CJ47" s="674"/>
      <c r="CK47" s="674"/>
      <c r="CL47" s="674"/>
      <c r="CM47" s="674"/>
      <c r="CN47" s="674"/>
      <c r="CO47" s="674"/>
      <c r="CP47" s="674"/>
      <c r="CQ47" s="675"/>
      <c r="CR47" s="676">
        <v>30522</v>
      </c>
      <c r="CS47" s="695"/>
      <c r="CT47" s="695"/>
      <c r="CU47" s="695"/>
      <c r="CV47" s="695"/>
      <c r="CW47" s="695"/>
      <c r="CX47" s="695"/>
      <c r="CY47" s="696"/>
      <c r="CZ47" s="679">
        <v>0.4</v>
      </c>
      <c r="DA47" s="697"/>
      <c r="DB47" s="697"/>
      <c r="DC47" s="698"/>
      <c r="DD47" s="682">
        <v>6722</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9" t="s">
        <v>365</v>
      </c>
      <c r="CD48" s="693"/>
      <c r="CE48" s="694"/>
      <c r="CF48" s="673" t="s">
        <v>366</v>
      </c>
      <c r="CG48" s="674"/>
      <c r="CH48" s="674"/>
      <c r="CI48" s="674"/>
      <c r="CJ48" s="674"/>
      <c r="CK48" s="674"/>
      <c r="CL48" s="674"/>
      <c r="CM48" s="674"/>
      <c r="CN48" s="674"/>
      <c r="CO48" s="674"/>
      <c r="CP48" s="674"/>
      <c r="CQ48" s="675"/>
      <c r="CR48" s="676" t="s">
        <v>129</v>
      </c>
      <c r="CS48" s="677"/>
      <c r="CT48" s="677"/>
      <c r="CU48" s="677"/>
      <c r="CV48" s="677"/>
      <c r="CW48" s="677"/>
      <c r="CX48" s="677"/>
      <c r="CY48" s="678"/>
      <c r="CZ48" s="679" t="s">
        <v>138</v>
      </c>
      <c r="DA48" s="680"/>
      <c r="DB48" s="680"/>
      <c r="DC48" s="681"/>
      <c r="DD48" s="682" t="s">
        <v>245</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15">
      <c r="CD49" s="657" t="s">
        <v>367</v>
      </c>
      <c r="CE49" s="658"/>
      <c r="CF49" s="658"/>
      <c r="CG49" s="658"/>
      <c r="CH49" s="658"/>
      <c r="CI49" s="658"/>
      <c r="CJ49" s="658"/>
      <c r="CK49" s="658"/>
      <c r="CL49" s="658"/>
      <c r="CM49" s="658"/>
      <c r="CN49" s="658"/>
      <c r="CO49" s="658"/>
      <c r="CP49" s="658"/>
      <c r="CQ49" s="659"/>
      <c r="CR49" s="660">
        <v>8470534</v>
      </c>
      <c r="CS49" s="661"/>
      <c r="CT49" s="661"/>
      <c r="CU49" s="661"/>
      <c r="CV49" s="661"/>
      <c r="CW49" s="661"/>
      <c r="CX49" s="661"/>
      <c r="CY49" s="662"/>
      <c r="CZ49" s="663">
        <v>100</v>
      </c>
      <c r="DA49" s="664"/>
      <c r="DB49" s="664"/>
      <c r="DC49" s="665"/>
      <c r="DD49" s="666">
        <v>5274697</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WR8LRdPiaPVbVjLytRsFTqqQWNiZnrOg7KSho/RFZ/2uJy8wDo/+wzJXEFYPX16Ko8KRZXnRYtPyge7kGQOtuQ==" saltValue="rmHAc+Rg9IkXjhmbp9fe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 zoomScale="55" zoomScaleNormal="55" zoomScaleSheetLayoutView="70" workbookViewId="0">
      <selection activeCell="DL10" sqref="DL10:DP10"/>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1" t="s">
        <v>369</v>
      </c>
      <c r="DK2" s="1202"/>
      <c r="DL2" s="1202"/>
      <c r="DM2" s="1202"/>
      <c r="DN2" s="1202"/>
      <c r="DO2" s="1203"/>
      <c r="DP2" s="248"/>
      <c r="DQ2" s="1201" t="s">
        <v>370</v>
      </c>
      <c r="DR2" s="1202"/>
      <c r="DS2" s="1202"/>
      <c r="DT2" s="1202"/>
      <c r="DU2" s="1202"/>
      <c r="DV2" s="1202"/>
      <c r="DW2" s="1202"/>
      <c r="DX2" s="1202"/>
      <c r="DY2" s="1202"/>
      <c r="DZ2" s="120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4" t="s">
        <v>371</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1"/>
      <c r="BA4" s="251"/>
      <c r="BB4" s="251"/>
      <c r="BC4" s="251"/>
      <c r="BD4" s="251"/>
      <c r="BE4" s="252"/>
      <c r="BF4" s="252"/>
      <c r="BG4" s="252"/>
      <c r="BH4" s="252"/>
      <c r="BI4" s="252"/>
      <c r="BJ4" s="252"/>
      <c r="BK4" s="252"/>
      <c r="BL4" s="252"/>
      <c r="BM4" s="252"/>
      <c r="BN4" s="252"/>
      <c r="BO4" s="252"/>
      <c r="BP4" s="252"/>
      <c r="BQ4" s="251" t="s">
        <v>372</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6" t="s">
        <v>373</v>
      </c>
      <c r="B5" s="1087"/>
      <c r="C5" s="1087"/>
      <c r="D5" s="1087"/>
      <c r="E5" s="1087"/>
      <c r="F5" s="1087"/>
      <c r="G5" s="1087"/>
      <c r="H5" s="1087"/>
      <c r="I5" s="1087"/>
      <c r="J5" s="1087"/>
      <c r="K5" s="1087"/>
      <c r="L5" s="1087"/>
      <c r="M5" s="1087"/>
      <c r="N5" s="1087"/>
      <c r="O5" s="1087"/>
      <c r="P5" s="1088"/>
      <c r="Q5" s="1092" t="s">
        <v>374</v>
      </c>
      <c r="R5" s="1093"/>
      <c r="S5" s="1093"/>
      <c r="T5" s="1093"/>
      <c r="U5" s="1094"/>
      <c r="V5" s="1092" t="s">
        <v>375</v>
      </c>
      <c r="W5" s="1093"/>
      <c r="X5" s="1093"/>
      <c r="Y5" s="1093"/>
      <c r="Z5" s="1094"/>
      <c r="AA5" s="1092" t="s">
        <v>376</v>
      </c>
      <c r="AB5" s="1093"/>
      <c r="AC5" s="1093"/>
      <c r="AD5" s="1093"/>
      <c r="AE5" s="1093"/>
      <c r="AF5" s="1204" t="s">
        <v>377</v>
      </c>
      <c r="AG5" s="1093"/>
      <c r="AH5" s="1093"/>
      <c r="AI5" s="1093"/>
      <c r="AJ5" s="1108"/>
      <c r="AK5" s="1093" t="s">
        <v>378</v>
      </c>
      <c r="AL5" s="1093"/>
      <c r="AM5" s="1093"/>
      <c r="AN5" s="1093"/>
      <c r="AO5" s="1094"/>
      <c r="AP5" s="1092" t="s">
        <v>379</v>
      </c>
      <c r="AQ5" s="1093"/>
      <c r="AR5" s="1093"/>
      <c r="AS5" s="1093"/>
      <c r="AT5" s="1094"/>
      <c r="AU5" s="1092" t="s">
        <v>380</v>
      </c>
      <c r="AV5" s="1093"/>
      <c r="AW5" s="1093"/>
      <c r="AX5" s="1093"/>
      <c r="AY5" s="1108"/>
      <c r="AZ5" s="255"/>
      <c r="BA5" s="255"/>
      <c r="BB5" s="255"/>
      <c r="BC5" s="255"/>
      <c r="BD5" s="255"/>
      <c r="BE5" s="256"/>
      <c r="BF5" s="256"/>
      <c r="BG5" s="256"/>
      <c r="BH5" s="256"/>
      <c r="BI5" s="256"/>
      <c r="BJ5" s="256"/>
      <c r="BK5" s="256"/>
      <c r="BL5" s="256"/>
      <c r="BM5" s="256"/>
      <c r="BN5" s="256"/>
      <c r="BO5" s="256"/>
      <c r="BP5" s="256"/>
      <c r="BQ5" s="1086" t="s">
        <v>381</v>
      </c>
      <c r="BR5" s="1087"/>
      <c r="BS5" s="1087"/>
      <c r="BT5" s="1087"/>
      <c r="BU5" s="1087"/>
      <c r="BV5" s="1087"/>
      <c r="BW5" s="1087"/>
      <c r="BX5" s="1087"/>
      <c r="BY5" s="1087"/>
      <c r="BZ5" s="1087"/>
      <c r="CA5" s="1087"/>
      <c r="CB5" s="1087"/>
      <c r="CC5" s="1087"/>
      <c r="CD5" s="1087"/>
      <c r="CE5" s="1087"/>
      <c r="CF5" s="1087"/>
      <c r="CG5" s="1088"/>
      <c r="CH5" s="1092" t="s">
        <v>382</v>
      </c>
      <c r="CI5" s="1093"/>
      <c r="CJ5" s="1093"/>
      <c r="CK5" s="1093"/>
      <c r="CL5" s="1094"/>
      <c r="CM5" s="1092" t="s">
        <v>383</v>
      </c>
      <c r="CN5" s="1093"/>
      <c r="CO5" s="1093"/>
      <c r="CP5" s="1093"/>
      <c r="CQ5" s="1094"/>
      <c r="CR5" s="1092" t="s">
        <v>384</v>
      </c>
      <c r="CS5" s="1093"/>
      <c r="CT5" s="1093"/>
      <c r="CU5" s="1093"/>
      <c r="CV5" s="1094"/>
      <c r="CW5" s="1092" t="s">
        <v>385</v>
      </c>
      <c r="CX5" s="1093"/>
      <c r="CY5" s="1093"/>
      <c r="CZ5" s="1093"/>
      <c r="DA5" s="1094"/>
      <c r="DB5" s="1092" t="s">
        <v>386</v>
      </c>
      <c r="DC5" s="1093"/>
      <c r="DD5" s="1093"/>
      <c r="DE5" s="1093"/>
      <c r="DF5" s="1094"/>
      <c r="DG5" s="1189" t="s">
        <v>387</v>
      </c>
      <c r="DH5" s="1190"/>
      <c r="DI5" s="1190"/>
      <c r="DJ5" s="1190"/>
      <c r="DK5" s="1191"/>
      <c r="DL5" s="1189" t="s">
        <v>388</v>
      </c>
      <c r="DM5" s="1190"/>
      <c r="DN5" s="1190"/>
      <c r="DO5" s="1190"/>
      <c r="DP5" s="1191"/>
      <c r="DQ5" s="1092" t="s">
        <v>389</v>
      </c>
      <c r="DR5" s="1093"/>
      <c r="DS5" s="1093"/>
      <c r="DT5" s="1093"/>
      <c r="DU5" s="1094"/>
      <c r="DV5" s="1092" t="s">
        <v>380</v>
      </c>
      <c r="DW5" s="1093"/>
      <c r="DX5" s="1093"/>
      <c r="DY5" s="1093"/>
      <c r="DZ5" s="1108"/>
      <c r="EA5" s="253"/>
    </row>
    <row r="6" spans="1:131" s="254"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1"/>
      <c r="BA6" s="251"/>
      <c r="BB6" s="251"/>
      <c r="BC6" s="251"/>
      <c r="BD6" s="251"/>
      <c r="BE6" s="252"/>
      <c r="BF6" s="252"/>
      <c r="BG6" s="252"/>
      <c r="BH6" s="252"/>
      <c r="BI6" s="252"/>
      <c r="BJ6" s="252"/>
      <c r="BK6" s="252"/>
      <c r="BL6" s="252"/>
      <c r="BM6" s="252"/>
      <c r="BN6" s="252"/>
      <c r="BO6" s="252"/>
      <c r="BP6" s="252"/>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3"/>
    </row>
    <row r="7" spans="1:131" s="254" customFormat="1" ht="26.25" customHeight="1" thickTop="1" x14ac:dyDescent="0.15">
      <c r="A7" s="257">
        <v>1</v>
      </c>
      <c r="B7" s="1141" t="s">
        <v>390</v>
      </c>
      <c r="C7" s="1142"/>
      <c r="D7" s="1142"/>
      <c r="E7" s="1142"/>
      <c r="F7" s="1142"/>
      <c r="G7" s="1142"/>
      <c r="H7" s="1142"/>
      <c r="I7" s="1142"/>
      <c r="J7" s="1142"/>
      <c r="K7" s="1142"/>
      <c r="L7" s="1142"/>
      <c r="M7" s="1142"/>
      <c r="N7" s="1142"/>
      <c r="O7" s="1142"/>
      <c r="P7" s="1143"/>
      <c r="Q7" s="1195">
        <v>8649</v>
      </c>
      <c r="R7" s="1196"/>
      <c r="S7" s="1196"/>
      <c r="T7" s="1196"/>
      <c r="U7" s="1196"/>
      <c r="V7" s="1196">
        <v>8471</v>
      </c>
      <c r="W7" s="1196"/>
      <c r="X7" s="1196"/>
      <c r="Y7" s="1196"/>
      <c r="Z7" s="1196"/>
      <c r="AA7" s="1196">
        <v>178</v>
      </c>
      <c r="AB7" s="1196"/>
      <c r="AC7" s="1196"/>
      <c r="AD7" s="1196"/>
      <c r="AE7" s="1197"/>
      <c r="AF7" s="1198">
        <v>174</v>
      </c>
      <c r="AG7" s="1199"/>
      <c r="AH7" s="1199"/>
      <c r="AI7" s="1199"/>
      <c r="AJ7" s="1200"/>
      <c r="AK7" s="1182">
        <v>433</v>
      </c>
      <c r="AL7" s="1183"/>
      <c r="AM7" s="1183"/>
      <c r="AN7" s="1183"/>
      <c r="AO7" s="1183"/>
      <c r="AP7" s="1183">
        <v>15158</v>
      </c>
      <c r="AQ7" s="1183"/>
      <c r="AR7" s="1183"/>
      <c r="AS7" s="1183"/>
      <c r="AT7" s="1183"/>
      <c r="AU7" s="1184"/>
      <c r="AV7" s="1184"/>
      <c r="AW7" s="1184"/>
      <c r="AX7" s="1184"/>
      <c r="AY7" s="1185"/>
      <c r="AZ7" s="251"/>
      <c r="BA7" s="251"/>
      <c r="BB7" s="251"/>
      <c r="BC7" s="251"/>
      <c r="BD7" s="251"/>
      <c r="BE7" s="252"/>
      <c r="BF7" s="252"/>
      <c r="BG7" s="252"/>
      <c r="BH7" s="252"/>
      <c r="BI7" s="252"/>
      <c r="BJ7" s="252"/>
      <c r="BK7" s="252"/>
      <c r="BL7" s="252"/>
      <c r="BM7" s="252"/>
      <c r="BN7" s="252"/>
      <c r="BO7" s="252"/>
      <c r="BP7" s="252"/>
      <c r="BQ7" s="258">
        <v>1</v>
      </c>
      <c r="BR7" s="259"/>
      <c r="BS7" s="1186" t="s">
        <v>578</v>
      </c>
      <c r="BT7" s="1187"/>
      <c r="BU7" s="1187"/>
      <c r="BV7" s="1187"/>
      <c r="BW7" s="1187"/>
      <c r="BX7" s="1187"/>
      <c r="BY7" s="1187"/>
      <c r="BZ7" s="1187"/>
      <c r="CA7" s="1187"/>
      <c r="CB7" s="1187"/>
      <c r="CC7" s="1187"/>
      <c r="CD7" s="1187"/>
      <c r="CE7" s="1187"/>
      <c r="CF7" s="1187"/>
      <c r="CG7" s="1188"/>
      <c r="CH7" s="1179">
        <v>-5</v>
      </c>
      <c r="CI7" s="1180"/>
      <c r="CJ7" s="1180"/>
      <c r="CK7" s="1180"/>
      <c r="CL7" s="1181"/>
      <c r="CM7" s="1179">
        <v>201</v>
      </c>
      <c r="CN7" s="1180"/>
      <c r="CO7" s="1180"/>
      <c r="CP7" s="1180"/>
      <c r="CQ7" s="1181"/>
      <c r="CR7" s="1179">
        <v>18</v>
      </c>
      <c r="CS7" s="1180"/>
      <c r="CT7" s="1180"/>
      <c r="CU7" s="1180"/>
      <c r="CV7" s="1181"/>
      <c r="CW7" s="1179" t="s">
        <v>575</v>
      </c>
      <c r="CX7" s="1180"/>
      <c r="CY7" s="1180"/>
      <c r="CZ7" s="1180"/>
      <c r="DA7" s="1181"/>
      <c r="DB7" s="1179" t="s">
        <v>575</v>
      </c>
      <c r="DC7" s="1180"/>
      <c r="DD7" s="1180"/>
      <c r="DE7" s="1180"/>
      <c r="DF7" s="1181"/>
      <c r="DG7" s="1179" t="s">
        <v>575</v>
      </c>
      <c r="DH7" s="1180"/>
      <c r="DI7" s="1180"/>
      <c r="DJ7" s="1180"/>
      <c r="DK7" s="1181"/>
      <c r="DL7" s="1179" t="s">
        <v>575</v>
      </c>
      <c r="DM7" s="1180"/>
      <c r="DN7" s="1180"/>
      <c r="DO7" s="1180"/>
      <c r="DP7" s="1181"/>
      <c r="DQ7" s="1179" t="s">
        <v>575</v>
      </c>
      <c r="DR7" s="1180"/>
      <c r="DS7" s="1180"/>
      <c r="DT7" s="1180"/>
      <c r="DU7" s="1181"/>
      <c r="DV7" s="1206"/>
      <c r="DW7" s="1207"/>
      <c r="DX7" s="1207"/>
      <c r="DY7" s="1207"/>
      <c r="DZ7" s="1208"/>
      <c r="EA7" s="253"/>
    </row>
    <row r="8" spans="1:131" s="254" customFormat="1" ht="26.25" customHeight="1" x14ac:dyDescent="0.15">
      <c r="A8" s="260">
        <v>2</v>
      </c>
      <c r="B8" s="1122"/>
      <c r="C8" s="1123"/>
      <c r="D8" s="1123"/>
      <c r="E8" s="1123"/>
      <c r="F8" s="1123"/>
      <c r="G8" s="1123"/>
      <c r="H8" s="1123"/>
      <c r="I8" s="1123"/>
      <c r="J8" s="1123"/>
      <c r="K8" s="1123"/>
      <c r="L8" s="1123"/>
      <c r="M8" s="1123"/>
      <c r="N8" s="1123"/>
      <c r="O8" s="1123"/>
      <c r="P8" s="1124"/>
      <c r="Q8" s="1134"/>
      <c r="R8" s="1135"/>
      <c r="S8" s="1135"/>
      <c r="T8" s="1135"/>
      <c r="U8" s="1135"/>
      <c r="V8" s="1135"/>
      <c r="W8" s="1135"/>
      <c r="X8" s="1135"/>
      <c r="Y8" s="1135"/>
      <c r="Z8" s="1135"/>
      <c r="AA8" s="1135"/>
      <c r="AB8" s="1135"/>
      <c r="AC8" s="1135"/>
      <c r="AD8" s="1135"/>
      <c r="AE8" s="1136"/>
      <c r="AF8" s="1128"/>
      <c r="AG8" s="1129"/>
      <c r="AH8" s="1129"/>
      <c r="AI8" s="1129"/>
      <c r="AJ8" s="1130"/>
      <c r="AK8" s="1177"/>
      <c r="AL8" s="1178"/>
      <c r="AM8" s="1178"/>
      <c r="AN8" s="1178"/>
      <c r="AO8" s="1178"/>
      <c r="AP8" s="1178"/>
      <c r="AQ8" s="1178"/>
      <c r="AR8" s="1178"/>
      <c r="AS8" s="1178"/>
      <c r="AT8" s="1178"/>
      <c r="AU8" s="1175"/>
      <c r="AV8" s="1175"/>
      <c r="AW8" s="1175"/>
      <c r="AX8" s="1175"/>
      <c r="AY8" s="1176"/>
      <c r="AZ8" s="251"/>
      <c r="BA8" s="251"/>
      <c r="BB8" s="251"/>
      <c r="BC8" s="251"/>
      <c r="BD8" s="251"/>
      <c r="BE8" s="252"/>
      <c r="BF8" s="252"/>
      <c r="BG8" s="252"/>
      <c r="BH8" s="252"/>
      <c r="BI8" s="252"/>
      <c r="BJ8" s="252"/>
      <c r="BK8" s="252"/>
      <c r="BL8" s="252"/>
      <c r="BM8" s="252"/>
      <c r="BN8" s="252"/>
      <c r="BO8" s="252"/>
      <c r="BP8" s="252"/>
      <c r="BQ8" s="261">
        <v>2</v>
      </c>
      <c r="BR8" s="262"/>
      <c r="BS8" s="1105" t="s">
        <v>579</v>
      </c>
      <c r="BT8" s="1106"/>
      <c r="BU8" s="1106"/>
      <c r="BV8" s="1106"/>
      <c r="BW8" s="1106"/>
      <c r="BX8" s="1106"/>
      <c r="BY8" s="1106"/>
      <c r="BZ8" s="1106"/>
      <c r="CA8" s="1106"/>
      <c r="CB8" s="1106"/>
      <c r="CC8" s="1106"/>
      <c r="CD8" s="1106"/>
      <c r="CE8" s="1106"/>
      <c r="CF8" s="1106"/>
      <c r="CG8" s="1107"/>
      <c r="CH8" s="1080">
        <v>1</v>
      </c>
      <c r="CI8" s="1081"/>
      <c r="CJ8" s="1081"/>
      <c r="CK8" s="1081"/>
      <c r="CL8" s="1082"/>
      <c r="CM8" s="1080">
        <v>34</v>
      </c>
      <c r="CN8" s="1081"/>
      <c r="CO8" s="1081"/>
      <c r="CP8" s="1081"/>
      <c r="CQ8" s="1082"/>
      <c r="CR8" s="1080">
        <v>20</v>
      </c>
      <c r="CS8" s="1081"/>
      <c r="CT8" s="1081"/>
      <c r="CU8" s="1081"/>
      <c r="CV8" s="1082"/>
      <c r="CW8" s="1080" t="s">
        <v>575</v>
      </c>
      <c r="CX8" s="1081"/>
      <c r="CY8" s="1081"/>
      <c r="CZ8" s="1081"/>
      <c r="DA8" s="1082"/>
      <c r="DB8" s="1080" t="s">
        <v>575</v>
      </c>
      <c r="DC8" s="1081"/>
      <c r="DD8" s="1081"/>
      <c r="DE8" s="1081"/>
      <c r="DF8" s="1082"/>
      <c r="DG8" s="1080" t="s">
        <v>575</v>
      </c>
      <c r="DH8" s="1081"/>
      <c r="DI8" s="1081"/>
      <c r="DJ8" s="1081"/>
      <c r="DK8" s="1082"/>
      <c r="DL8" s="1080" t="s">
        <v>575</v>
      </c>
      <c r="DM8" s="1081"/>
      <c r="DN8" s="1081"/>
      <c r="DO8" s="1081"/>
      <c r="DP8" s="1082"/>
      <c r="DQ8" s="1080" t="s">
        <v>575</v>
      </c>
      <c r="DR8" s="1081"/>
      <c r="DS8" s="1081"/>
      <c r="DT8" s="1081"/>
      <c r="DU8" s="1082"/>
      <c r="DV8" s="1083"/>
      <c r="DW8" s="1084"/>
      <c r="DX8" s="1084"/>
      <c r="DY8" s="1084"/>
      <c r="DZ8" s="1085"/>
      <c r="EA8" s="253"/>
    </row>
    <row r="9" spans="1:131" s="254" customFormat="1" ht="26.25" customHeight="1" x14ac:dyDescent="0.15">
      <c r="A9" s="260">
        <v>3</v>
      </c>
      <c r="B9" s="1122"/>
      <c r="C9" s="1123"/>
      <c r="D9" s="1123"/>
      <c r="E9" s="1123"/>
      <c r="F9" s="1123"/>
      <c r="G9" s="1123"/>
      <c r="H9" s="1123"/>
      <c r="I9" s="1123"/>
      <c r="J9" s="1123"/>
      <c r="K9" s="1123"/>
      <c r="L9" s="1123"/>
      <c r="M9" s="1123"/>
      <c r="N9" s="1123"/>
      <c r="O9" s="1123"/>
      <c r="P9" s="1124"/>
      <c r="Q9" s="1134"/>
      <c r="R9" s="1135"/>
      <c r="S9" s="1135"/>
      <c r="T9" s="1135"/>
      <c r="U9" s="1135"/>
      <c r="V9" s="1135"/>
      <c r="W9" s="1135"/>
      <c r="X9" s="1135"/>
      <c r="Y9" s="1135"/>
      <c r="Z9" s="1135"/>
      <c r="AA9" s="1135"/>
      <c r="AB9" s="1135"/>
      <c r="AC9" s="1135"/>
      <c r="AD9" s="1135"/>
      <c r="AE9" s="1136"/>
      <c r="AF9" s="1128"/>
      <c r="AG9" s="1129"/>
      <c r="AH9" s="1129"/>
      <c r="AI9" s="1129"/>
      <c r="AJ9" s="1130"/>
      <c r="AK9" s="1177"/>
      <c r="AL9" s="1178"/>
      <c r="AM9" s="1178"/>
      <c r="AN9" s="1178"/>
      <c r="AO9" s="1178"/>
      <c r="AP9" s="1178"/>
      <c r="AQ9" s="1178"/>
      <c r="AR9" s="1178"/>
      <c r="AS9" s="1178"/>
      <c r="AT9" s="1178"/>
      <c r="AU9" s="1175"/>
      <c r="AV9" s="1175"/>
      <c r="AW9" s="1175"/>
      <c r="AX9" s="1175"/>
      <c r="AY9" s="1176"/>
      <c r="AZ9" s="251"/>
      <c r="BA9" s="251"/>
      <c r="BB9" s="251"/>
      <c r="BC9" s="251"/>
      <c r="BD9" s="251"/>
      <c r="BE9" s="252"/>
      <c r="BF9" s="252"/>
      <c r="BG9" s="252"/>
      <c r="BH9" s="252"/>
      <c r="BI9" s="252"/>
      <c r="BJ9" s="252"/>
      <c r="BK9" s="252"/>
      <c r="BL9" s="252"/>
      <c r="BM9" s="252"/>
      <c r="BN9" s="252"/>
      <c r="BO9" s="252"/>
      <c r="BP9" s="252"/>
      <c r="BQ9" s="261">
        <v>3</v>
      </c>
      <c r="BR9" s="262"/>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3"/>
    </row>
    <row r="10" spans="1:131" s="254" customFormat="1" ht="26.25" customHeight="1" x14ac:dyDescent="0.15">
      <c r="A10" s="260">
        <v>4</v>
      </c>
      <c r="B10" s="1122"/>
      <c r="C10" s="1123"/>
      <c r="D10" s="1123"/>
      <c r="E10" s="1123"/>
      <c r="F10" s="1123"/>
      <c r="G10" s="1123"/>
      <c r="H10" s="1123"/>
      <c r="I10" s="1123"/>
      <c r="J10" s="1123"/>
      <c r="K10" s="1123"/>
      <c r="L10" s="1123"/>
      <c r="M10" s="1123"/>
      <c r="N10" s="1123"/>
      <c r="O10" s="1123"/>
      <c r="P10" s="1124"/>
      <c r="Q10" s="1134"/>
      <c r="R10" s="1135"/>
      <c r="S10" s="1135"/>
      <c r="T10" s="1135"/>
      <c r="U10" s="1135"/>
      <c r="V10" s="1135"/>
      <c r="W10" s="1135"/>
      <c r="X10" s="1135"/>
      <c r="Y10" s="1135"/>
      <c r="Z10" s="1135"/>
      <c r="AA10" s="1135"/>
      <c r="AB10" s="1135"/>
      <c r="AC10" s="1135"/>
      <c r="AD10" s="1135"/>
      <c r="AE10" s="1136"/>
      <c r="AF10" s="1128"/>
      <c r="AG10" s="1129"/>
      <c r="AH10" s="1129"/>
      <c r="AI10" s="1129"/>
      <c r="AJ10" s="1130"/>
      <c r="AK10" s="1177"/>
      <c r="AL10" s="1178"/>
      <c r="AM10" s="1178"/>
      <c r="AN10" s="1178"/>
      <c r="AO10" s="1178"/>
      <c r="AP10" s="1178"/>
      <c r="AQ10" s="1178"/>
      <c r="AR10" s="1178"/>
      <c r="AS10" s="1178"/>
      <c r="AT10" s="1178"/>
      <c r="AU10" s="1175"/>
      <c r="AV10" s="1175"/>
      <c r="AW10" s="1175"/>
      <c r="AX10" s="1175"/>
      <c r="AY10" s="1176"/>
      <c r="AZ10" s="251"/>
      <c r="BA10" s="251"/>
      <c r="BB10" s="251"/>
      <c r="BC10" s="251"/>
      <c r="BD10" s="251"/>
      <c r="BE10" s="252"/>
      <c r="BF10" s="252"/>
      <c r="BG10" s="252"/>
      <c r="BH10" s="252"/>
      <c r="BI10" s="252"/>
      <c r="BJ10" s="252"/>
      <c r="BK10" s="252"/>
      <c r="BL10" s="252"/>
      <c r="BM10" s="252"/>
      <c r="BN10" s="252"/>
      <c r="BO10" s="252"/>
      <c r="BP10" s="252"/>
      <c r="BQ10" s="261">
        <v>4</v>
      </c>
      <c r="BR10" s="262"/>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3"/>
    </row>
    <row r="11" spans="1:131" s="254" customFormat="1" ht="26.25" customHeight="1" x14ac:dyDescent="0.15">
      <c r="A11" s="260">
        <v>5</v>
      </c>
      <c r="B11" s="1122"/>
      <c r="C11" s="1123"/>
      <c r="D11" s="1123"/>
      <c r="E11" s="1123"/>
      <c r="F11" s="1123"/>
      <c r="G11" s="1123"/>
      <c r="H11" s="1123"/>
      <c r="I11" s="1123"/>
      <c r="J11" s="1123"/>
      <c r="K11" s="1123"/>
      <c r="L11" s="1123"/>
      <c r="M11" s="1123"/>
      <c r="N11" s="1123"/>
      <c r="O11" s="1123"/>
      <c r="P11" s="1124"/>
      <c r="Q11" s="1134"/>
      <c r="R11" s="1135"/>
      <c r="S11" s="1135"/>
      <c r="T11" s="1135"/>
      <c r="U11" s="1135"/>
      <c r="V11" s="1135"/>
      <c r="W11" s="1135"/>
      <c r="X11" s="1135"/>
      <c r="Y11" s="1135"/>
      <c r="Z11" s="1135"/>
      <c r="AA11" s="1135"/>
      <c r="AB11" s="1135"/>
      <c r="AC11" s="1135"/>
      <c r="AD11" s="1135"/>
      <c r="AE11" s="1136"/>
      <c r="AF11" s="1128"/>
      <c r="AG11" s="1129"/>
      <c r="AH11" s="1129"/>
      <c r="AI11" s="1129"/>
      <c r="AJ11" s="1130"/>
      <c r="AK11" s="1177"/>
      <c r="AL11" s="1178"/>
      <c r="AM11" s="1178"/>
      <c r="AN11" s="1178"/>
      <c r="AO11" s="1178"/>
      <c r="AP11" s="1178"/>
      <c r="AQ11" s="1178"/>
      <c r="AR11" s="1178"/>
      <c r="AS11" s="1178"/>
      <c r="AT11" s="1178"/>
      <c r="AU11" s="1175"/>
      <c r="AV11" s="1175"/>
      <c r="AW11" s="1175"/>
      <c r="AX11" s="1175"/>
      <c r="AY11" s="1176"/>
      <c r="AZ11" s="251"/>
      <c r="BA11" s="251"/>
      <c r="BB11" s="251"/>
      <c r="BC11" s="251"/>
      <c r="BD11" s="251"/>
      <c r="BE11" s="252"/>
      <c r="BF11" s="252"/>
      <c r="BG11" s="252"/>
      <c r="BH11" s="252"/>
      <c r="BI11" s="252"/>
      <c r="BJ11" s="252"/>
      <c r="BK11" s="252"/>
      <c r="BL11" s="252"/>
      <c r="BM11" s="252"/>
      <c r="BN11" s="252"/>
      <c r="BO11" s="252"/>
      <c r="BP11" s="252"/>
      <c r="BQ11" s="261">
        <v>5</v>
      </c>
      <c r="BR11" s="262"/>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3"/>
    </row>
    <row r="12" spans="1:131" s="254" customFormat="1" ht="26.25" customHeight="1" x14ac:dyDescent="0.15">
      <c r="A12" s="260">
        <v>6</v>
      </c>
      <c r="B12" s="1122"/>
      <c r="C12" s="1123"/>
      <c r="D12" s="1123"/>
      <c r="E12" s="1123"/>
      <c r="F12" s="1123"/>
      <c r="G12" s="1123"/>
      <c r="H12" s="1123"/>
      <c r="I12" s="1123"/>
      <c r="J12" s="1123"/>
      <c r="K12" s="1123"/>
      <c r="L12" s="1123"/>
      <c r="M12" s="1123"/>
      <c r="N12" s="1123"/>
      <c r="O12" s="1123"/>
      <c r="P12" s="1124"/>
      <c r="Q12" s="1134"/>
      <c r="R12" s="1135"/>
      <c r="S12" s="1135"/>
      <c r="T12" s="1135"/>
      <c r="U12" s="1135"/>
      <c r="V12" s="1135"/>
      <c r="W12" s="1135"/>
      <c r="X12" s="1135"/>
      <c r="Y12" s="1135"/>
      <c r="Z12" s="1135"/>
      <c r="AA12" s="1135"/>
      <c r="AB12" s="1135"/>
      <c r="AC12" s="1135"/>
      <c r="AD12" s="1135"/>
      <c r="AE12" s="1136"/>
      <c r="AF12" s="1128"/>
      <c r="AG12" s="1129"/>
      <c r="AH12" s="1129"/>
      <c r="AI12" s="1129"/>
      <c r="AJ12" s="1130"/>
      <c r="AK12" s="1177"/>
      <c r="AL12" s="1178"/>
      <c r="AM12" s="1178"/>
      <c r="AN12" s="1178"/>
      <c r="AO12" s="1178"/>
      <c r="AP12" s="1178"/>
      <c r="AQ12" s="1178"/>
      <c r="AR12" s="1178"/>
      <c r="AS12" s="1178"/>
      <c r="AT12" s="1178"/>
      <c r="AU12" s="1175"/>
      <c r="AV12" s="1175"/>
      <c r="AW12" s="1175"/>
      <c r="AX12" s="1175"/>
      <c r="AY12" s="1176"/>
      <c r="AZ12" s="251"/>
      <c r="BA12" s="251"/>
      <c r="BB12" s="251"/>
      <c r="BC12" s="251"/>
      <c r="BD12" s="251"/>
      <c r="BE12" s="252"/>
      <c r="BF12" s="252"/>
      <c r="BG12" s="252"/>
      <c r="BH12" s="252"/>
      <c r="BI12" s="252"/>
      <c r="BJ12" s="252"/>
      <c r="BK12" s="252"/>
      <c r="BL12" s="252"/>
      <c r="BM12" s="252"/>
      <c r="BN12" s="252"/>
      <c r="BO12" s="252"/>
      <c r="BP12" s="252"/>
      <c r="BQ12" s="261">
        <v>6</v>
      </c>
      <c r="BR12" s="262"/>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3"/>
    </row>
    <row r="13" spans="1:131" s="254" customFormat="1" ht="26.25" customHeight="1" x14ac:dyDescent="0.15">
      <c r="A13" s="260">
        <v>7</v>
      </c>
      <c r="B13" s="1122"/>
      <c r="C13" s="1123"/>
      <c r="D13" s="1123"/>
      <c r="E13" s="1123"/>
      <c r="F13" s="1123"/>
      <c r="G13" s="1123"/>
      <c r="H13" s="1123"/>
      <c r="I13" s="1123"/>
      <c r="J13" s="1123"/>
      <c r="K13" s="1123"/>
      <c r="L13" s="1123"/>
      <c r="M13" s="1123"/>
      <c r="N13" s="1123"/>
      <c r="O13" s="1123"/>
      <c r="P13" s="1124"/>
      <c r="Q13" s="1134"/>
      <c r="R13" s="1135"/>
      <c r="S13" s="1135"/>
      <c r="T13" s="1135"/>
      <c r="U13" s="1135"/>
      <c r="V13" s="1135"/>
      <c r="W13" s="1135"/>
      <c r="X13" s="1135"/>
      <c r="Y13" s="1135"/>
      <c r="Z13" s="1135"/>
      <c r="AA13" s="1135"/>
      <c r="AB13" s="1135"/>
      <c r="AC13" s="1135"/>
      <c r="AD13" s="1135"/>
      <c r="AE13" s="1136"/>
      <c r="AF13" s="1128"/>
      <c r="AG13" s="1129"/>
      <c r="AH13" s="1129"/>
      <c r="AI13" s="1129"/>
      <c r="AJ13" s="1130"/>
      <c r="AK13" s="1177"/>
      <c r="AL13" s="1178"/>
      <c r="AM13" s="1178"/>
      <c r="AN13" s="1178"/>
      <c r="AO13" s="1178"/>
      <c r="AP13" s="1178"/>
      <c r="AQ13" s="1178"/>
      <c r="AR13" s="1178"/>
      <c r="AS13" s="1178"/>
      <c r="AT13" s="1178"/>
      <c r="AU13" s="1175"/>
      <c r="AV13" s="1175"/>
      <c r="AW13" s="1175"/>
      <c r="AX13" s="1175"/>
      <c r="AY13" s="1176"/>
      <c r="AZ13" s="251"/>
      <c r="BA13" s="251"/>
      <c r="BB13" s="251"/>
      <c r="BC13" s="251"/>
      <c r="BD13" s="251"/>
      <c r="BE13" s="252"/>
      <c r="BF13" s="252"/>
      <c r="BG13" s="252"/>
      <c r="BH13" s="252"/>
      <c r="BI13" s="252"/>
      <c r="BJ13" s="252"/>
      <c r="BK13" s="252"/>
      <c r="BL13" s="252"/>
      <c r="BM13" s="252"/>
      <c r="BN13" s="252"/>
      <c r="BO13" s="252"/>
      <c r="BP13" s="252"/>
      <c r="BQ13" s="261">
        <v>7</v>
      </c>
      <c r="BR13" s="262"/>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3"/>
    </row>
    <row r="14" spans="1:131" s="254" customFormat="1" ht="26.25" customHeight="1" x14ac:dyDescent="0.15">
      <c r="A14" s="260">
        <v>8</v>
      </c>
      <c r="B14" s="1122"/>
      <c r="C14" s="1123"/>
      <c r="D14" s="1123"/>
      <c r="E14" s="1123"/>
      <c r="F14" s="1123"/>
      <c r="G14" s="1123"/>
      <c r="H14" s="1123"/>
      <c r="I14" s="1123"/>
      <c r="J14" s="1123"/>
      <c r="K14" s="1123"/>
      <c r="L14" s="1123"/>
      <c r="M14" s="1123"/>
      <c r="N14" s="1123"/>
      <c r="O14" s="1123"/>
      <c r="P14" s="1124"/>
      <c r="Q14" s="1134"/>
      <c r="R14" s="1135"/>
      <c r="S14" s="1135"/>
      <c r="T14" s="1135"/>
      <c r="U14" s="1135"/>
      <c r="V14" s="1135"/>
      <c r="W14" s="1135"/>
      <c r="X14" s="1135"/>
      <c r="Y14" s="1135"/>
      <c r="Z14" s="1135"/>
      <c r="AA14" s="1135"/>
      <c r="AB14" s="1135"/>
      <c r="AC14" s="1135"/>
      <c r="AD14" s="1135"/>
      <c r="AE14" s="1136"/>
      <c r="AF14" s="1128"/>
      <c r="AG14" s="1129"/>
      <c r="AH14" s="1129"/>
      <c r="AI14" s="1129"/>
      <c r="AJ14" s="1130"/>
      <c r="AK14" s="1177"/>
      <c r="AL14" s="1178"/>
      <c r="AM14" s="1178"/>
      <c r="AN14" s="1178"/>
      <c r="AO14" s="1178"/>
      <c r="AP14" s="1178"/>
      <c r="AQ14" s="1178"/>
      <c r="AR14" s="1178"/>
      <c r="AS14" s="1178"/>
      <c r="AT14" s="1178"/>
      <c r="AU14" s="1175"/>
      <c r="AV14" s="1175"/>
      <c r="AW14" s="1175"/>
      <c r="AX14" s="1175"/>
      <c r="AY14" s="1176"/>
      <c r="AZ14" s="251"/>
      <c r="BA14" s="251"/>
      <c r="BB14" s="251"/>
      <c r="BC14" s="251"/>
      <c r="BD14" s="251"/>
      <c r="BE14" s="252"/>
      <c r="BF14" s="252"/>
      <c r="BG14" s="252"/>
      <c r="BH14" s="252"/>
      <c r="BI14" s="252"/>
      <c r="BJ14" s="252"/>
      <c r="BK14" s="252"/>
      <c r="BL14" s="252"/>
      <c r="BM14" s="252"/>
      <c r="BN14" s="252"/>
      <c r="BO14" s="252"/>
      <c r="BP14" s="252"/>
      <c r="BQ14" s="261">
        <v>8</v>
      </c>
      <c r="BR14" s="262"/>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3"/>
    </row>
    <row r="15" spans="1:131" s="254" customFormat="1" ht="26.25" customHeight="1" x14ac:dyDescent="0.15">
      <c r="A15" s="260">
        <v>9</v>
      </c>
      <c r="B15" s="1122"/>
      <c r="C15" s="1123"/>
      <c r="D15" s="1123"/>
      <c r="E15" s="1123"/>
      <c r="F15" s="1123"/>
      <c r="G15" s="1123"/>
      <c r="H15" s="1123"/>
      <c r="I15" s="1123"/>
      <c r="J15" s="1123"/>
      <c r="K15" s="1123"/>
      <c r="L15" s="1123"/>
      <c r="M15" s="1123"/>
      <c r="N15" s="1123"/>
      <c r="O15" s="1123"/>
      <c r="P15" s="1124"/>
      <c r="Q15" s="1134"/>
      <c r="R15" s="1135"/>
      <c r="S15" s="1135"/>
      <c r="T15" s="1135"/>
      <c r="U15" s="1135"/>
      <c r="V15" s="1135"/>
      <c r="W15" s="1135"/>
      <c r="X15" s="1135"/>
      <c r="Y15" s="1135"/>
      <c r="Z15" s="1135"/>
      <c r="AA15" s="1135"/>
      <c r="AB15" s="1135"/>
      <c r="AC15" s="1135"/>
      <c r="AD15" s="1135"/>
      <c r="AE15" s="1136"/>
      <c r="AF15" s="1128"/>
      <c r="AG15" s="1129"/>
      <c r="AH15" s="1129"/>
      <c r="AI15" s="1129"/>
      <c r="AJ15" s="1130"/>
      <c r="AK15" s="1177"/>
      <c r="AL15" s="1178"/>
      <c r="AM15" s="1178"/>
      <c r="AN15" s="1178"/>
      <c r="AO15" s="1178"/>
      <c r="AP15" s="1178"/>
      <c r="AQ15" s="1178"/>
      <c r="AR15" s="1178"/>
      <c r="AS15" s="1178"/>
      <c r="AT15" s="1178"/>
      <c r="AU15" s="1175"/>
      <c r="AV15" s="1175"/>
      <c r="AW15" s="1175"/>
      <c r="AX15" s="1175"/>
      <c r="AY15" s="1176"/>
      <c r="AZ15" s="251"/>
      <c r="BA15" s="251"/>
      <c r="BB15" s="251"/>
      <c r="BC15" s="251"/>
      <c r="BD15" s="251"/>
      <c r="BE15" s="252"/>
      <c r="BF15" s="252"/>
      <c r="BG15" s="252"/>
      <c r="BH15" s="252"/>
      <c r="BI15" s="252"/>
      <c r="BJ15" s="252"/>
      <c r="BK15" s="252"/>
      <c r="BL15" s="252"/>
      <c r="BM15" s="252"/>
      <c r="BN15" s="252"/>
      <c r="BO15" s="252"/>
      <c r="BP15" s="252"/>
      <c r="BQ15" s="261">
        <v>9</v>
      </c>
      <c r="BR15" s="262"/>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3"/>
    </row>
    <row r="16" spans="1:131" s="254" customFormat="1" ht="26.25" customHeight="1" x14ac:dyDescent="0.15">
      <c r="A16" s="260">
        <v>10</v>
      </c>
      <c r="B16" s="1122"/>
      <c r="C16" s="1123"/>
      <c r="D16" s="1123"/>
      <c r="E16" s="1123"/>
      <c r="F16" s="1123"/>
      <c r="G16" s="1123"/>
      <c r="H16" s="1123"/>
      <c r="I16" s="1123"/>
      <c r="J16" s="1123"/>
      <c r="K16" s="1123"/>
      <c r="L16" s="1123"/>
      <c r="M16" s="1123"/>
      <c r="N16" s="1123"/>
      <c r="O16" s="1123"/>
      <c r="P16" s="1124"/>
      <c r="Q16" s="1134"/>
      <c r="R16" s="1135"/>
      <c r="S16" s="1135"/>
      <c r="T16" s="1135"/>
      <c r="U16" s="1135"/>
      <c r="V16" s="1135"/>
      <c r="W16" s="1135"/>
      <c r="X16" s="1135"/>
      <c r="Y16" s="1135"/>
      <c r="Z16" s="1135"/>
      <c r="AA16" s="1135"/>
      <c r="AB16" s="1135"/>
      <c r="AC16" s="1135"/>
      <c r="AD16" s="1135"/>
      <c r="AE16" s="1136"/>
      <c r="AF16" s="1128"/>
      <c r="AG16" s="1129"/>
      <c r="AH16" s="1129"/>
      <c r="AI16" s="1129"/>
      <c r="AJ16" s="1130"/>
      <c r="AK16" s="1177"/>
      <c r="AL16" s="1178"/>
      <c r="AM16" s="1178"/>
      <c r="AN16" s="1178"/>
      <c r="AO16" s="1178"/>
      <c r="AP16" s="1178"/>
      <c r="AQ16" s="1178"/>
      <c r="AR16" s="1178"/>
      <c r="AS16" s="1178"/>
      <c r="AT16" s="1178"/>
      <c r="AU16" s="1175"/>
      <c r="AV16" s="1175"/>
      <c r="AW16" s="1175"/>
      <c r="AX16" s="1175"/>
      <c r="AY16" s="1176"/>
      <c r="AZ16" s="251"/>
      <c r="BA16" s="251"/>
      <c r="BB16" s="251"/>
      <c r="BC16" s="251"/>
      <c r="BD16" s="251"/>
      <c r="BE16" s="252"/>
      <c r="BF16" s="252"/>
      <c r="BG16" s="252"/>
      <c r="BH16" s="252"/>
      <c r="BI16" s="252"/>
      <c r="BJ16" s="252"/>
      <c r="BK16" s="252"/>
      <c r="BL16" s="252"/>
      <c r="BM16" s="252"/>
      <c r="BN16" s="252"/>
      <c r="BO16" s="252"/>
      <c r="BP16" s="252"/>
      <c r="BQ16" s="261">
        <v>10</v>
      </c>
      <c r="BR16" s="262"/>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3"/>
    </row>
    <row r="17" spans="1:131" s="254" customFormat="1" ht="26.25" customHeight="1" x14ac:dyDescent="0.15">
      <c r="A17" s="260">
        <v>11</v>
      </c>
      <c r="B17" s="1122"/>
      <c r="C17" s="1123"/>
      <c r="D17" s="1123"/>
      <c r="E17" s="1123"/>
      <c r="F17" s="1123"/>
      <c r="G17" s="1123"/>
      <c r="H17" s="1123"/>
      <c r="I17" s="1123"/>
      <c r="J17" s="1123"/>
      <c r="K17" s="1123"/>
      <c r="L17" s="1123"/>
      <c r="M17" s="1123"/>
      <c r="N17" s="1123"/>
      <c r="O17" s="1123"/>
      <c r="P17" s="1124"/>
      <c r="Q17" s="1134"/>
      <c r="R17" s="1135"/>
      <c r="S17" s="1135"/>
      <c r="T17" s="1135"/>
      <c r="U17" s="1135"/>
      <c r="V17" s="1135"/>
      <c r="W17" s="1135"/>
      <c r="X17" s="1135"/>
      <c r="Y17" s="1135"/>
      <c r="Z17" s="1135"/>
      <c r="AA17" s="1135"/>
      <c r="AB17" s="1135"/>
      <c r="AC17" s="1135"/>
      <c r="AD17" s="1135"/>
      <c r="AE17" s="1136"/>
      <c r="AF17" s="1128"/>
      <c r="AG17" s="1129"/>
      <c r="AH17" s="1129"/>
      <c r="AI17" s="1129"/>
      <c r="AJ17" s="1130"/>
      <c r="AK17" s="1177"/>
      <c r="AL17" s="1178"/>
      <c r="AM17" s="1178"/>
      <c r="AN17" s="1178"/>
      <c r="AO17" s="1178"/>
      <c r="AP17" s="1178"/>
      <c r="AQ17" s="1178"/>
      <c r="AR17" s="1178"/>
      <c r="AS17" s="1178"/>
      <c r="AT17" s="1178"/>
      <c r="AU17" s="1175"/>
      <c r="AV17" s="1175"/>
      <c r="AW17" s="1175"/>
      <c r="AX17" s="1175"/>
      <c r="AY17" s="1176"/>
      <c r="AZ17" s="251"/>
      <c r="BA17" s="251"/>
      <c r="BB17" s="251"/>
      <c r="BC17" s="251"/>
      <c r="BD17" s="251"/>
      <c r="BE17" s="252"/>
      <c r="BF17" s="252"/>
      <c r="BG17" s="252"/>
      <c r="BH17" s="252"/>
      <c r="BI17" s="252"/>
      <c r="BJ17" s="252"/>
      <c r="BK17" s="252"/>
      <c r="BL17" s="252"/>
      <c r="BM17" s="252"/>
      <c r="BN17" s="252"/>
      <c r="BO17" s="252"/>
      <c r="BP17" s="252"/>
      <c r="BQ17" s="261">
        <v>11</v>
      </c>
      <c r="BR17" s="262"/>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3"/>
    </row>
    <row r="18" spans="1:131" s="254" customFormat="1" ht="26.25" customHeight="1" x14ac:dyDescent="0.15">
      <c r="A18" s="260">
        <v>12</v>
      </c>
      <c r="B18" s="1122"/>
      <c r="C18" s="1123"/>
      <c r="D18" s="1123"/>
      <c r="E18" s="1123"/>
      <c r="F18" s="1123"/>
      <c r="G18" s="1123"/>
      <c r="H18" s="1123"/>
      <c r="I18" s="1123"/>
      <c r="J18" s="1123"/>
      <c r="K18" s="1123"/>
      <c r="L18" s="1123"/>
      <c r="M18" s="1123"/>
      <c r="N18" s="1123"/>
      <c r="O18" s="1123"/>
      <c r="P18" s="1124"/>
      <c r="Q18" s="1134"/>
      <c r="R18" s="1135"/>
      <c r="S18" s="1135"/>
      <c r="T18" s="1135"/>
      <c r="U18" s="1135"/>
      <c r="V18" s="1135"/>
      <c r="W18" s="1135"/>
      <c r="X18" s="1135"/>
      <c r="Y18" s="1135"/>
      <c r="Z18" s="1135"/>
      <c r="AA18" s="1135"/>
      <c r="AB18" s="1135"/>
      <c r="AC18" s="1135"/>
      <c r="AD18" s="1135"/>
      <c r="AE18" s="1136"/>
      <c r="AF18" s="1128"/>
      <c r="AG18" s="1129"/>
      <c r="AH18" s="1129"/>
      <c r="AI18" s="1129"/>
      <c r="AJ18" s="1130"/>
      <c r="AK18" s="1177"/>
      <c r="AL18" s="1178"/>
      <c r="AM18" s="1178"/>
      <c r="AN18" s="1178"/>
      <c r="AO18" s="1178"/>
      <c r="AP18" s="1178"/>
      <c r="AQ18" s="1178"/>
      <c r="AR18" s="1178"/>
      <c r="AS18" s="1178"/>
      <c r="AT18" s="1178"/>
      <c r="AU18" s="1175"/>
      <c r="AV18" s="1175"/>
      <c r="AW18" s="1175"/>
      <c r="AX18" s="1175"/>
      <c r="AY18" s="1176"/>
      <c r="AZ18" s="251"/>
      <c r="BA18" s="251"/>
      <c r="BB18" s="251"/>
      <c r="BC18" s="251"/>
      <c r="BD18" s="251"/>
      <c r="BE18" s="252"/>
      <c r="BF18" s="252"/>
      <c r="BG18" s="252"/>
      <c r="BH18" s="252"/>
      <c r="BI18" s="252"/>
      <c r="BJ18" s="252"/>
      <c r="BK18" s="252"/>
      <c r="BL18" s="252"/>
      <c r="BM18" s="252"/>
      <c r="BN18" s="252"/>
      <c r="BO18" s="252"/>
      <c r="BP18" s="252"/>
      <c r="BQ18" s="261">
        <v>12</v>
      </c>
      <c r="BR18" s="262"/>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3"/>
    </row>
    <row r="19" spans="1:131" s="254" customFormat="1" ht="26.25" customHeight="1" x14ac:dyDescent="0.15">
      <c r="A19" s="260">
        <v>13</v>
      </c>
      <c r="B19" s="1122"/>
      <c r="C19" s="1123"/>
      <c r="D19" s="1123"/>
      <c r="E19" s="1123"/>
      <c r="F19" s="1123"/>
      <c r="G19" s="1123"/>
      <c r="H19" s="1123"/>
      <c r="I19" s="1123"/>
      <c r="J19" s="1123"/>
      <c r="K19" s="1123"/>
      <c r="L19" s="1123"/>
      <c r="M19" s="1123"/>
      <c r="N19" s="1123"/>
      <c r="O19" s="1123"/>
      <c r="P19" s="1124"/>
      <c r="Q19" s="1134"/>
      <c r="R19" s="1135"/>
      <c r="S19" s="1135"/>
      <c r="T19" s="1135"/>
      <c r="U19" s="1135"/>
      <c r="V19" s="1135"/>
      <c r="W19" s="1135"/>
      <c r="X19" s="1135"/>
      <c r="Y19" s="1135"/>
      <c r="Z19" s="1135"/>
      <c r="AA19" s="1135"/>
      <c r="AB19" s="1135"/>
      <c r="AC19" s="1135"/>
      <c r="AD19" s="1135"/>
      <c r="AE19" s="1136"/>
      <c r="AF19" s="1128"/>
      <c r="AG19" s="1129"/>
      <c r="AH19" s="1129"/>
      <c r="AI19" s="1129"/>
      <c r="AJ19" s="1130"/>
      <c r="AK19" s="1177"/>
      <c r="AL19" s="1178"/>
      <c r="AM19" s="1178"/>
      <c r="AN19" s="1178"/>
      <c r="AO19" s="1178"/>
      <c r="AP19" s="1178"/>
      <c r="AQ19" s="1178"/>
      <c r="AR19" s="1178"/>
      <c r="AS19" s="1178"/>
      <c r="AT19" s="1178"/>
      <c r="AU19" s="1175"/>
      <c r="AV19" s="1175"/>
      <c r="AW19" s="1175"/>
      <c r="AX19" s="1175"/>
      <c r="AY19" s="1176"/>
      <c r="AZ19" s="251"/>
      <c r="BA19" s="251"/>
      <c r="BB19" s="251"/>
      <c r="BC19" s="251"/>
      <c r="BD19" s="251"/>
      <c r="BE19" s="252"/>
      <c r="BF19" s="252"/>
      <c r="BG19" s="252"/>
      <c r="BH19" s="252"/>
      <c r="BI19" s="252"/>
      <c r="BJ19" s="252"/>
      <c r="BK19" s="252"/>
      <c r="BL19" s="252"/>
      <c r="BM19" s="252"/>
      <c r="BN19" s="252"/>
      <c r="BO19" s="252"/>
      <c r="BP19" s="252"/>
      <c r="BQ19" s="261">
        <v>13</v>
      </c>
      <c r="BR19" s="262"/>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3"/>
    </row>
    <row r="20" spans="1:131" s="254" customFormat="1" ht="26.25" customHeight="1" x14ac:dyDescent="0.15">
      <c r="A20" s="260">
        <v>14</v>
      </c>
      <c r="B20" s="1122"/>
      <c r="C20" s="1123"/>
      <c r="D20" s="1123"/>
      <c r="E20" s="1123"/>
      <c r="F20" s="1123"/>
      <c r="G20" s="1123"/>
      <c r="H20" s="1123"/>
      <c r="I20" s="1123"/>
      <c r="J20" s="1123"/>
      <c r="K20" s="1123"/>
      <c r="L20" s="1123"/>
      <c r="M20" s="1123"/>
      <c r="N20" s="1123"/>
      <c r="O20" s="1123"/>
      <c r="P20" s="1124"/>
      <c r="Q20" s="1134"/>
      <c r="R20" s="1135"/>
      <c r="S20" s="1135"/>
      <c r="T20" s="1135"/>
      <c r="U20" s="1135"/>
      <c r="V20" s="1135"/>
      <c r="W20" s="1135"/>
      <c r="X20" s="1135"/>
      <c r="Y20" s="1135"/>
      <c r="Z20" s="1135"/>
      <c r="AA20" s="1135"/>
      <c r="AB20" s="1135"/>
      <c r="AC20" s="1135"/>
      <c r="AD20" s="1135"/>
      <c r="AE20" s="1136"/>
      <c r="AF20" s="1128"/>
      <c r="AG20" s="1129"/>
      <c r="AH20" s="1129"/>
      <c r="AI20" s="1129"/>
      <c r="AJ20" s="1130"/>
      <c r="AK20" s="1177"/>
      <c r="AL20" s="1178"/>
      <c r="AM20" s="1178"/>
      <c r="AN20" s="1178"/>
      <c r="AO20" s="1178"/>
      <c r="AP20" s="1178"/>
      <c r="AQ20" s="1178"/>
      <c r="AR20" s="1178"/>
      <c r="AS20" s="1178"/>
      <c r="AT20" s="1178"/>
      <c r="AU20" s="1175"/>
      <c r="AV20" s="1175"/>
      <c r="AW20" s="1175"/>
      <c r="AX20" s="1175"/>
      <c r="AY20" s="1176"/>
      <c r="AZ20" s="251"/>
      <c r="BA20" s="251"/>
      <c r="BB20" s="251"/>
      <c r="BC20" s="251"/>
      <c r="BD20" s="251"/>
      <c r="BE20" s="252"/>
      <c r="BF20" s="252"/>
      <c r="BG20" s="252"/>
      <c r="BH20" s="252"/>
      <c r="BI20" s="252"/>
      <c r="BJ20" s="252"/>
      <c r="BK20" s="252"/>
      <c r="BL20" s="252"/>
      <c r="BM20" s="252"/>
      <c r="BN20" s="252"/>
      <c r="BO20" s="252"/>
      <c r="BP20" s="252"/>
      <c r="BQ20" s="261">
        <v>14</v>
      </c>
      <c r="BR20" s="262"/>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3"/>
    </row>
    <row r="21" spans="1:131" s="254" customFormat="1" ht="26.25" customHeight="1" thickBot="1" x14ac:dyDescent="0.2">
      <c r="A21" s="260">
        <v>15</v>
      </c>
      <c r="B21" s="1122"/>
      <c r="C21" s="1123"/>
      <c r="D21" s="1123"/>
      <c r="E21" s="1123"/>
      <c r="F21" s="1123"/>
      <c r="G21" s="1123"/>
      <c r="H21" s="1123"/>
      <c r="I21" s="1123"/>
      <c r="J21" s="1123"/>
      <c r="K21" s="1123"/>
      <c r="L21" s="1123"/>
      <c r="M21" s="1123"/>
      <c r="N21" s="1123"/>
      <c r="O21" s="1123"/>
      <c r="P21" s="1124"/>
      <c r="Q21" s="1134"/>
      <c r="R21" s="1135"/>
      <c r="S21" s="1135"/>
      <c r="T21" s="1135"/>
      <c r="U21" s="1135"/>
      <c r="V21" s="1135"/>
      <c r="W21" s="1135"/>
      <c r="X21" s="1135"/>
      <c r="Y21" s="1135"/>
      <c r="Z21" s="1135"/>
      <c r="AA21" s="1135"/>
      <c r="AB21" s="1135"/>
      <c r="AC21" s="1135"/>
      <c r="AD21" s="1135"/>
      <c r="AE21" s="1136"/>
      <c r="AF21" s="1128"/>
      <c r="AG21" s="1129"/>
      <c r="AH21" s="1129"/>
      <c r="AI21" s="1129"/>
      <c r="AJ21" s="1130"/>
      <c r="AK21" s="1177"/>
      <c r="AL21" s="1178"/>
      <c r="AM21" s="1178"/>
      <c r="AN21" s="1178"/>
      <c r="AO21" s="1178"/>
      <c r="AP21" s="1178"/>
      <c r="AQ21" s="1178"/>
      <c r="AR21" s="1178"/>
      <c r="AS21" s="1178"/>
      <c r="AT21" s="1178"/>
      <c r="AU21" s="1175"/>
      <c r="AV21" s="1175"/>
      <c r="AW21" s="1175"/>
      <c r="AX21" s="1175"/>
      <c r="AY21" s="1176"/>
      <c r="AZ21" s="251"/>
      <c r="BA21" s="251"/>
      <c r="BB21" s="251"/>
      <c r="BC21" s="251"/>
      <c r="BD21" s="251"/>
      <c r="BE21" s="252"/>
      <c r="BF21" s="252"/>
      <c r="BG21" s="252"/>
      <c r="BH21" s="252"/>
      <c r="BI21" s="252"/>
      <c r="BJ21" s="252"/>
      <c r="BK21" s="252"/>
      <c r="BL21" s="252"/>
      <c r="BM21" s="252"/>
      <c r="BN21" s="252"/>
      <c r="BO21" s="252"/>
      <c r="BP21" s="252"/>
      <c r="BQ21" s="261">
        <v>15</v>
      </c>
      <c r="BR21" s="262"/>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3"/>
    </row>
    <row r="22" spans="1:131" s="254" customFormat="1" ht="26.25" customHeight="1" x14ac:dyDescent="0.15">
      <c r="A22" s="260">
        <v>16</v>
      </c>
      <c r="B22" s="1122"/>
      <c r="C22" s="1123"/>
      <c r="D22" s="1123"/>
      <c r="E22" s="1123"/>
      <c r="F22" s="1123"/>
      <c r="G22" s="1123"/>
      <c r="H22" s="1123"/>
      <c r="I22" s="1123"/>
      <c r="J22" s="1123"/>
      <c r="K22" s="1123"/>
      <c r="L22" s="1123"/>
      <c r="M22" s="1123"/>
      <c r="N22" s="1123"/>
      <c r="O22" s="1123"/>
      <c r="P22" s="1124"/>
      <c r="Q22" s="1172"/>
      <c r="R22" s="1173"/>
      <c r="S22" s="1173"/>
      <c r="T22" s="1173"/>
      <c r="U22" s="1173"/>
      <c r="V22" s="1173"/>
      <c r="W22" s="1173"/>
      <c r="X22" s="1173"/>
      <c r="Y22" s="1173"/>
      <c r="Z22" s="1173"/>
      <c r="AA22" s="1173"/>
      <c r="AB22" s="1173"/>
      <c r="AC22" s="1173"/>
      <c r="AD22" s="1173"/>
      <c r="AE22" s="1174"/>
      <c r="AF22" s="1128"/>
      <c r="AG22" s="1129"/>
      <c r="AH22" s="1129"/>
      <c r="AI22" s="1129"/>
      <c r="AJ22" s="1130"/>
      <c r="AK22" s="1168"/>
      <c r="AL22" s="1169"/>
      <c r="AM22" s="1169"/>
      <c r="AN22" s="1169"/>
      <c r="AO22" s="1169"/>
      <c r="AP22" s="1169"/>
      <c r="AQ22" s="1169"/>
      <c r="AR22" s="1169"/>
      <c r="AS22" s="1169"/>
      <c r="AT22" s="1169"/>
      <c r="AU22" s="1170"/>
      <c r="AV22" s="1170"/>
      <c r="AW22" s="1170"/>
      <c r="AX22" s="1170"/>
      <c r="AY22" s="1171"/>
      <c r="AZ22" s="1120" t="s">
        <v>391</v>
      </c>
      <c r="BA22" s="1120"/>
      <c r="BB22" s="1120"/>
      <c r="BC22" s="1120"/>
      <c r="BD22" s="1121"/>
      <c r="BE22" s="252"/>
      <c r="BF22" s="252"/>
      <c r="BG22" s="252"/>
      <c r="BH22" s="252"/>
      <c r="BI22" s="252"/>
      <c r="BJ22" s="252"/>
      <c r="BK22" s="252"/>
      <c r="BL22" s="252"/>
      <c r="BM22" s="252"/>
      <c r="BN22" s="252"/>
      <c r="BO22" s="252"/>
      <c r="BP22" s="252"/>
      <c r="BQ22" s="261">
        <v>16</v>
      </c>
      <c r="BR22" s="262"/>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3"/>
    </row>
    <row r="23" spans="1:131" s="254" customFormat="1" ht="26.25" customHeight="1" thickBot="1" x14ac:dyDescent="0.2">
      <c r="A23" s="263" t="s">
        <v>392</v>
      </c>
      <c r="B23" s="1035" t="s">
        <v>393</v>
      </c>
      <c r="C23" s="1036"/>
      <c r="D23" s="1036"/>
      <c r="E23" s="1036"/>
      <c r="F23" s="1036"/>
      <c r="G23" s="1036"/>
      <c r="H23" s="1036"/>
      <c r="I23" s="1036"/>
      <c r="J23" s="1036"/>
      <c r="K23" s="1036"/>
      <c r="L23" s="1036"/>
      <c r="M23" s="1036"/>
      <c r="N23" s="1036"/>
      <c r="O23" s="1036"/>
      <c r="P23" s="1037"/>
      <c r="Q23" s="1159"/>
      <c r="R23" s="1160"/>
      <c r="S23" s="1160"/>
      <c r="T23" s="1160"/>
      <c r="U23" s="1160"/>
      <c r="V23" s="1160"/>
      <c r="W23" s="1160"/>
      <c r="X23" s="1160"/>
      <c r="Y23" s="1160"/>
      <c r="Z23" s="1160"/>
      <c r="AA23" s="1160"/>
      <c r="AB23" s="1160"/>
      <c r="AC23" s="1160"/>
      <c r="AD23" s="1160"/>
      <c r="AE23" s="1161"/>
      <c r="AF23" s="1162">
        <v>174</v>
      </c>
      <c r="AG23" s="1160"/>
      <c r="AH23" s="1160"/>
      <c r="AI23" s="1160"/>
      <c r="AJ23" s="1163"/>
      <c r="AK23" s="1164"/>
      <c r="AL23" s="1165"/>
      <c r="AM23" s="1165"/>
      <c r="AN23" s="1165"/>
      <c r="AO23" s="1165"/>
      <c r="AP23" s="1160"/>
      <c r="AQ23" s="1160"/>
      <c r="AR23" s="1160"/>
      <c r="AS23" s="1160"/>
      <c r="AT23" s="1160"/>
      <c r="AU23" s="1166"/>
      <c r="AV23" s="1166"/>
      <c r="AW23" s="1166"/>
      <c r="AX23" s="1166"/>
      <c r="AY23" s="1167"/>
      <c r="AZ23" s="1156" t="s">
        <v>394</v>
      </c>
      <c r="BA23" s="1157"/>
      <c r="BB23" s="1157"/>
      <c r="BC23" s="1157"/>
      <c r="BD23" s="1158"/>
      <c r="BE23" s="252"/>
      <c r="BF23" s="252"/>
      <c r="BG23" s="252"/>
      <c r="BH23" s="252"/>
      <c r="BI23" s="252"/>
      <c r="BJ23" s="252"/>
      <c r="BK23" s="252"/>
      <c r="BL23" s="252"/>
      <c r="BM23" s="252"/>
      <c r="BN23" s="252"/>
      <c r="BO23" s="252"/>
      <c r="BP23" s="252"/>
      <c r="BQ23" s="261">
        <v>17</v>
      </c>
      <c r="BR23" s="262"/>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3"/>
    </row>
    <row r="24" spans="1:131" s="254" customFormat="1" ht="26.25" customHeight="1" x14ac:dyDescent="0.15">
      <c r="A24" s="1155" t="s">
        <v>395</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1"/>
      <c r="BA24" s="251"/>
      <c r="BB24" s="251"/>
      <c r="BC24" s="251"/>
      <c r="BD24" s="251"/>
      <c r="BE24" s="252"/>
      <c r="BF24" s="252"/>
      <c r="BG24" s="252"/>
      <c r="BH24" s="252"/>
      <c r="BI24" s="252"/>
      <c r="BJ24" s="252"/>
      <c r="BK24" s="252"/>
      <c r="BL24" s="252"/>
      <c r="BM24" s="252"/>
      <c r="BN24" s="252"/>
      <c r="BO24" s="252"/>
      <c r="BP24" s="252"/>
      <c r="BQ24" s="261">
        <v>18</v>
      </c>
      <c r="BR24" s="262"/>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3"/>
    </row>
    <row r="25" spans="1:131" s="246" customFormat="1" ht="26.25" customHeight="1" thickBot="1" x14ac:dyDescent="0.2">
      <c r="A25" s="1154" t="s">
        <v>396</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1"/>
      <c r="BK25" s="251"/>
      <c r="BL25" s="251"/>
      <c r="BM25" s="251"/>
      <c r="BN25" s="251"/>
      <c r="BO25" s="264"/>
      <c r="BP25" s="264"/>
      <c r="BQ25" s="261">
        <v>19</v>
      </c>
      <c r="BR25" s="262"/>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5"/>
    </row>
    <row r="26" spans="1:131" s="246" customFormat="1" ht="26.25" customHeight="1" x14ac:dyDescent="0.15">
      <c r="A26" s="1086" t="s">
        <v>373</v>
      </c>
      <c r="B26" s="1087"/>
      <c r="C26" s="1087"/>
      <c r="D26" s="1087"/>
      <c r="E26" s="1087"/>
      <c r="F26" s="1087"/>
      <c r="G26" s="1087"/>
      <c r="H26" s="1087"/>
      <c r="I26" s="1087"/>
      <c r="J26" s="1087"/>
      <c r="K26" s="1087"/>
      <c r="L26" s="1087"/>
      <c r="M26" s="1087"/>
      <c r="N26" s="1087"/>
      <c r="O26" s="1087"/>
      <c r="P26" s="1088"/>
      <c r="Q26" s="1092" t="s">
        <v>397</v>
      </c>
      <c r="R26" s="1093"/>
      <c r="S26" s="1093"/>
      <c r="T26" s="1093"/>
      <c r="U26" s="1094"/>
      <c r="V26" s="1092" t="s">
        <v>398</v>
      </c>
      <c r="W26" s="1093"/>
      <c r="X26" s="1093"/>
      <c r="Y26" s="1093"/>
      <c r="Z26" s="1094"/>
      <c r="AA26" s="1092" t="s">
        <v>399</v>
      </c>
      <c r="AB26" s="1093"/>
      <c r="AC26" s="1093"/>
      <c r="AD26" s="1093"/>
      <c r="AE26" s="1093"/>
      <c r="AF26" s="1150" t="s">
        <v>400</v>
      </c>
      <c r="AG26" s="1099"/>
      <c r="AH26" s="1099"/>
      <c r="AI26" s="1099"/>
      <c r="AJ26" s="1151"/>
      <c r="AK26" s="1093" t="s">
        <v>401</v>
      </c>
      <c r="AL26" s="1093"/>
      <c r="AM26" s="1093"/>
      <c r="AN26" s="1093"/>
      <c r="AO26" s="1094"/>
      <c r="AP26" s="1092" t="s">
        <v>402</v>
      </c>
      <c r="AQ26" s="1093"/>
      <c r="AR26" s="1093"/>
      <c r="AS26" s="1093"/>
      <c r="AT26" s="1094"/>
      <c r="AU26" s="1092" t="s">
        <v>403</v>
      </c>
      <c r="AV26" s="1093"/>
      <c r="AW26" s="1093"/>
      <c r="AX26" s="1093"/>
      <c r="AY26" s="1094"/>
      <c r="AZ26" s="1092" t="s">
        <v>404</v>
      </c>
      <c r="BA26" s="1093"/>
      <c r="BB26" s="1093"/>
      <c r="BC26" s="1093"/>
      <c r="BD26" s="1094"/>
      <c r="BE26" s="1092" t="s">
        <v>380</v>
      </c>
      <c r="BF26" s="1093"/>
      <c r="BG26" s="1093"/>
      <c r="BH26" s="1093"/>
      <c r="BI26" s="1108"/>
      <c r="BJ26" s="251"/>
      <c r="BK26" s="251"/>
      <c r="BL26" s="251"/>
      <c r="BM26" s="251"/>
      <c r="BN26" s="251"/>
      <c r="BO26" s="264"/>
      <c r="BP26" s="264"/>
      <c r="BQ26" s="261">
        <v>20</v>
      </c>
      <c r="BR26" s="262"/>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5"/>
    </row>
    <row r="27" spans="1:131" s="246"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1"/>
      <c r="BK27" s="251"/>
      <c r="BL27" s="251"/>
      <c r="BM27" s="251"/>
      <c r="BN27" s="251"/>
      <c r="BO27" s="264"/>
      <c r="BP27" s="264"/>
      <c r="BQ27" s="261">
        <v>21</v>
      </c>
      <c r="BR27" s="262"/>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5"/>
    </row>
    <row r="28" spans="1:131" s="246" customFormat="1" ht="26.25" customHeight="1" thickTop="1" x14ac:dyDescent="0.15">
      <c r="A28" s="265">
        <v>1</v>
      </c>
      <c r="B28" s="1141" t="s">
        <v>405</v>
      </c>
      <c r="C28" s="1142"/>
      <c r="D28" s="1142"/>
      <c r="E28" s="1142"/>
      <c r="F28" s="1142"/>
      <c r="G28" s="1142"/>
      <c r="H28" s="1142"/>
      <c r="I28" s="1142"/>
      <c r="J28" s="1142"/>
      <c r="K28" s="1142"/>
      <c r="L28" s="1142"/>
      <c r="M28" s="1142"/>
      <c r="N28" s="1142"/>
      <c r="O28" s="1142"/>
      <c r="P28" s="1143"/>
      <c r="Q28" s="1144">
        <v>1145</v>
      </c>
      <c r="R28" s="1145"/>
      <c r="S28" s="1145"/>
      <c r="T28" s="1145"/>
      <c r="U28" s="1145"/>
      <c r="V28" s="1145">
        <v>1130</v>
      </c>
      <c r="W28" s="1145"/>
      <c r="X28" s="1145"/>
      <c r="Y28" s="1145"/>
      <c r="Z28" s="1145"/>
      <c r="AA28" s="1145">
        <v>15</v>
      </c>
      <c r="AB28" s="1145"/>
      <c r="AC28" s="1145"/>
      <c r="AD28" s="1145"/>
      <c r="AE28" s="1146"/>
      <c r="AF28" s="1147">
        <v>15</v>
      </c>
      <c r="AG28" s="1145"/>
      <c r="AH28" s="1145"/>
      <c r="AI28" s="1145"/>
      <c r="AJ28" s="1148"/>
      <c r="AK28" s="1149">
        <v>53</v>
      </c>
      <c r="AL28" s="1137"/>
      <c r="AM28" s="1137"/>
      <c r="AN28" s="1137"/>
      <c r="AO28" s="1137"/>
      <c r="AP28" s="1137" t="s">
        <v>575</v>
      </c>
      <c r="AQ28" s="1137"/>
      <c r="AR28" s="1137"/>
      <c r="AS28" s="1137"/>
      <c r="AT28" s="1137"/>
      <c r="AU28" s="1137" t="s">
        <v>575</v>
      </c>
      <c r="AV28" s="1137"/>
      <c r="AW28" s="1137"/>
      <c r="AX28" s="1137"/>
      <c r="AY28" s="1137"/>
      <c r="AZ28" s="1138" t="s">
        <v>575</v>
      </c>
      <c r="BA28" s="1138"/>
      <c r="BB28" s="1138"/>
      <c r="BC28" s="1138"/>
      <c r="BD28" s="1138"/>
      <c r="BE28" s="1139"/>
      <c r="BF28" s="1139"/>
      <c r="BG28" s="1139"/>
      <c r="BH28" s="1139"/>
      <c r="BI28" s="1140"/>
      <c r="BJ28" s="251"/>
      <c r="BK28" s="251"/>
      <c r="BL28" s="251"/>
      <c r="BM28" s="251"/>
      <c r="BN28" s="251"/>
      <c r="BO28" s="264"/>
      <c r="BP28" s="264"/>
      <c r="BQ28" s="261">
        <v>22</v>
      </c>
      <c r="BR28" s="262"/>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5"/>
    </row>
    <row r="29" spans="1:131" s="246" customFormat="1" ht="26.25" customHeight="1" x14ac:dyDescent="0.15">
      <c r="A29" s="265">
        <v>2</v>
      </c>
      <c r="B29" s="1122" t="s">
        <v>406</v>
      </c>
      <c r="C29" s="1123"/>
      <c r="D29" s="1123"/>
      <c r="E29" s="1123"/>
      <c r="F29" s="1123"/>
      <c r="G29" s="1123"/>
      <c r="H29" s="1123"/>
      <c r="I29" s="1123"/>
      <c r="J29" s="1123"/>
      <c r="K29" s="1123"/>
      <c r="L29" s="1123"/>
      <c r="M29" s="1123"/>
      <c r="N29" s="1123"/>
      <c r="O29" s="1123"/>
      <c r="P29" s="1124"/>
      <c r="Q29" s="1134">
        <v>744</v>
      </c>
      <c r="R29" s="1135"/>
      <c r="S29" s="1135"/>
      <c r="T29" s="1135"/>
      <c r="U29" s="1135"/>
      <c r="V29" s="1135">
        <v>714</v>
      </c>
      <c r="W29" s="1135"/>
      <c r="X29" s="1135"/>
      <c r="Y29" s="1135"/>
      <c r="Z29" s="1135"/>
      <c r="AA29" s="1135">
        <v>30</v>
      </c>
      <c r="AB29" s="1135"/>
      <c r="AC29" s="1135"/>
      <c r="AD29" s="1135"/>
      <c r="AE29" s="1136"/>
      <c r="AF29" s="1128">
        <v>30</v>
      </c>
      <c r="AG29" s="1129"/>
      <c r="AH29" s="1129"/>
      <c r="AI29" s="1129"/>
      <c r="AJ29" s="1130"/>
      <c r="AK29" s="1071">
        <v>104</v>
      </c>
      <c r="AL29" s="1062"/>
      <c r="AM29" s="1062"/>
      <c r="AN29" s="1062"/>
      <c r="AO29" s="1062"/>
      <c r="AP29" s="1062" t="s">
        <v>575</v>
      </c>
      <c r="AQ29" s="1062"/>
      <c r="AR29" s="1062"/>
      <c r="AS29" s="1062"/>
      <c r="AT29" s="1062"/>
      <c r="AU29" s="1062" t="s">
        <v>575</v>
      </c>
      <c r="AV29" s="1062"/>
      <c r="AW29" s="1062"/>
      <c r="AX29" s="1062"/>
      <c r="AY29" s="1062"/>
      <c r="AZ29" s="1133" t="s">
        <v>575</v>
      </c>
      <c r="BA29" s="1133"/>
      <c r="BB29" s="1133"/>
      <c r="BC29" s="1133"/>
      <c r="BD29" s="1133"/>
      <c r="BE29" s="1117"/>
      <c r="BF29" s="1117"/>
      <c r="BG29" s="1117"/>
      <c r="BH29" s="1117"/>
      <c r="BI29" s="1118"/>
      <c r="BJ29" s="251"/>
      <c r="BK29" s="251"/>
      <c r="BL29" s="251"/>
      <c r="BM29" s="251"/>
      <c r="BN29" s="251"/>
      <c r="BO29" s="264"/>
      <c r="BP29" s="264"/>
      <c r="BQ29" s="261">
        <v>23</v>
      </c>
      <c r="BR29" s="262"/>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5"/>
    </row>
    <row r="30" spans="1:131" s="246" customFormat="1" ht="26.25" customHeight="1" x14ac:dyDescent="0.15">
      <c r="A30" s="265">
        <v>3</v>
      </c>
      <c r="B30" s="1122" t="s">
        <v>407</v>
      </c>
      <c r="C30" s="1123"/>
      <c r="D30" s="1123"/>
      <c r="E30" s="1123"/>
      <c r="F30" s="1123"/>
      <c r="G30" s="1123"/>
      <c r="H30" s="1123"/>
      <c r="I30" s="1123"/>
      <c r="J30" s="1123"/>
      <c r="K30" s="1123"/>
      <c r="L30" s="1123"/>
      <c r="M30" s="1123"/>
      <c r="N30" s="1123"/>
      <c r="O30" s="1123"/>
      <c r="P30" s="1124"/>
      <c r="Q30" s="1134">
        <v>114</v>
      </c>
      <c r="R30" s="1135"/>
      <c r="S30" s="1135"/>
      <c r="T30" s="1135"/>
      <c r="U30" s="1135"/>
      <c r="V30" s="1135">
        <v>114</v>
      </c>
      <c r="W30" s="1135"/>
      <c r="X30" s="1135"/>
      <c r="Y30" s="1135"/>
      <c r="Z30" s="1135"/>
      <c r="AA30" s="1135" t="s">
        <v>575</v>
      </c>
      <c r="AB30" s="1135"/>
      <c r="AC30" s="1135"/>
      <c r="AD30" s="1135"/>
      <c r="AE30" s="1136"/>
      <c r="AF30" s="1128">
        <v>0</v>
      </c>
      <c r="AG30" s="1129"/>
      <c r="AH30" s="1129"/>
      <c r="AI30" s="1129"/>
      <c r="AJ30" s="1130"/>
      <c r="AK30" s="1071">
        <v>31</v>
      </c>
      <c r="AL30" s="1062"/>
      <c r="AM30" s="1062"/>
      <c r="AN30" s="1062"/>
      <c r="AO30" s="1062"/>
      <c r="AP30" s="1062" t="s">
        <v>575</v>
      </c>
      <c r="AQ30" s="1062"/>
      <c r="AR30" s="1062"/>
      <c r="AS30" s="1062"/>
      <c r="AT30" s="1062"/>
      <c r="AU30" s="1062" t="s">
        <v>575</v>
      </c>
      <c r="AV30" s="1062"/>
      <c r="AW30" s="1062"/>
      <c r="AX30" s="1062"/>
      <c r="AY30" s="1062"/>
      <c r="AZ30" s="1133" t="s">
        <v>575</v>
      </c>
      <c r="BA30" s="1133"/>
      <c r="BB30" s="1133"/>
      <c r="BC30" s="1133"/>
      <c r="BD30" s="1133"/>
      <c r="BE30" s="1117"/>
      <c r="BF30" s="1117"/>
      <c r="BG30" s="1117"/>
      <c r="BH30" s="1117"/>
      <c r="BI30" s="1118"/>
      <c r="BJ30" s="251"/>
      <c r="BK30" s="251"/>
      <c r="BL30" s="251"/>
      <c r="BM30" s="251"/>
      <c r="BN30" s="251"/>
      <c r="BO30" s="264"/>
      <c r="BP30" s="264"/>
      <c r="BQ30" s="261">
        <v>24</v>
      </c>
      <c r="BR30" s="262"/>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5"/>
    </row>
    <row r="31" spans="1:131" s="246" customFormat="1" ht="26.25" customHeight="1" x14ac:dyDescent="0.15">
      <c r="A31" s="265">
        <v>4</v>
      </c>
      <c r="B31" s="1122" t="s">
        <v>408</v>
      </c>
      <c r="C31" s="1123"/>
      <c r="D31" s="1123"/>
      <c r="E31" s="1123"/>
      <c r="F31" s="1123"/>
      <c r="G31" s="1123"/>
      <c r="H31" s="1123"/>
      <c r="I31" s="1123"/>
      <c r="J31" s="1123"/>
      <c r="K31" s="1123"/>
      <c r="L31" s="1123"/>
      <c r="M31" s="1123"/>
      <c r="N31" s="1123"/>
      <c r="O31" s="1123"/>
      <c r="P31" s="1124"/>
      <c r="Q31" s="1134">
        <v>7</v>
      </c>
      <c r="R31" s="1135"/>
      <c r="S31" s="1135"/>
      <c r="T31" s="1135"/>
      <c r="U31" s="1135"/>
      <c r="V31" s="1135">
        <v>6</v>
      </c>
      <c r="W31" s="1135"/>
      <c r="X31" s="1135"/>
      <c r="Y31" s="1135"/>
      <c r="Z31" s="1135"/>
      <c r="AA31" s="1135">
        <v>1</v>
      </c>
      <c r="AB31" s="1135"/>
      <c r="AC31" s="1135"/>
      <c r="AD31" s="1135"/>
      <c r="AE31" s="1136"/>
      <c r="AF31" s="1128">
        <v>1</v>
      </c>
      <c r="AG31" s="1129"/>
      <c r="AH31" s="1129"/>
      <c r="AI31" s="1129"/>
      <c r="AJ31" s="1130"/>
      <c r="AK31" s="1071">
        <v>2</v>
      </c>
      <c r="AL31" s="1062"/>
      <c r="AM31" s="1062"/>
      <c r="AN31" s="1062"/>
      <c r="AO31" s="1062"/>
      <c r="AP31" s="1062" t="s">
        <v>575</v>
      </c>
      <c r="AQ31" s="1062"/>
      <c r="AR31" s="1062"/>
      <c r="AS31" s="1062"/>
      <c r="AT31" s="1062"/>
      <c r="AU31" s="1062" t="s">
        <v>575</v>
      </c>
      <c r="AV31" s="1062"/>
      <c r="AW31" s="1062"/>
      <c r="AX31" s="1062"/>
      <c r="AY31" s="1062"/>
      <c r="AZ31" s="1133" t="s">
        <v>575</v>
      </c>
      <c r="BA31" s="1133"/>
      <c r="BB31" s="1133"/>
      <c r="BC31" s="1133"/>
      <c r="BD31" s="1133"/>
      <c r="BE31" s="1117"/>
      <c r="BF31" s="1117"/>
      <c r="BG31" s="1117"/>
      <c r="BH31" s="1117"/>
      <c r="BI31" s="1118"/>
      <c r="BJ31" s="251"/>
      <c r="BK31" s="251"/>
      <c r="BL31" s="251"/>
      <c r="BM31" s="251"/>
      <c r="BN31" s="251"/>
      <c r="BO31" s="264"/>
      <c r="BP31" s="264"/>
      <c r="BQ31" s="261">
        <v>25</v>
      </c>
      <c r="BR31" s="262"/>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5"/>
    </row>
    <row r="32" spans="1:131" s="246" customFormat="1" ht="26.25" customHeight="1" x14ac:dyDescent="0.15">
      <c r="A32" s="265">
        <v>5</v>
      </c>
      <c r="B32" s="1122" t="s">
        <v>409</v>
      </c>
      <c r="C32" s="1123"/>
      <c r="D32" s="1123"/>
      <c r="E32" s="1123"/>
      <c r="F32" s="1123"/>
      <c r="G32" s="1123"/>
      <c r="H32" s="1123"/>
      <c r="I32" s="1123"/>
      <c r="J32" s="1123"/>
      <c r="K32" s="1123"/>
      <c r="L32" s="1123"/>
      <c r="M32" s="1123"/>
      <c r="N32" s="1123"/>
      <c r="O32" s="1123"/>
      <c r="P32" s="1124"/>
      <c r="Q32" s="1134">
        <v>228</v>
      </c>
      <c r="R32" s="1135"/>
      <c r="S32" s="1135"/>
      <c r="T32" s="1135"/>
      <c r="U32" s="1135"/>
      <c r="V32" s="1135">
        <v>224</v>
      </c>
      <c r="W32" s="1135"/>
      <c r="X32" s="1135"/>
      <c r="Y32" s="1135"/>
      <c r="Z32" s="1135"/>
      <c r="AA32" s="1135">
        <v>4</v>
      </c>
      <c r="AB32" s="1135"/>
      <c r="AC32" s="1135"/>
      <c r="AD32" s="1135"/>
      <c r="AE32" s="1136"/>
      <c r="AF32" s="1128">
        <v>4</v>
      </c>
      <c r="AG32" s="1129"/>
      <c r="AH32" s="1129"/>
      <c r="AI32" s="1129"/>
      <c r="AJ32" s="1130"/>
      <c r="AK32" s="1071">
        <v>45</v>
      </c>
      <c r="AL32" s="1062"/>
      <c r="AM32" s="1062"/>
      <c r="AN32" s="1062"/>
      <c r="AO32" s="1062"/>
      <c r="AP32" s="1062">
        <v>1357</v>
      </c>
      <c r="AQ32" s="1062"/>
      <c r="AR32" s="1062"/>
      <c r="AS32" s="1062"/>
      <c r="AT32" s="1062"/>
      <c r="AU32" s="1062">
        <v>679</v>
      </c>
      <c r="AV32" s="1062"/>
      <c r="AW32" s="1062"/>
      <c r="AX32" s="1062"/>
      <c r="AY32" s="1062"/>
      <c r="AZ32" s="1133" t="s">
        <v>575</v>
      </c>
      <c r="BA32" s="1133"/>
      <c r="BB32" s="1133"/>
      <c r="BC32" s="1133"/>
      <c r="BD32" s="1133"/>
      <c r="BE32" s="1117" t="s">
        <v>410</v>
      </c>
      <c r="BF32" s="1117"/>
      <c r="BG32" s="1117"/>
      <c r="BH32" s="1117"/>
      <c r="BI32" s="1118"/>
      <c r="BJ32" s="251"/>
      <c r="BK32" s="251"/>
      <c r="BL32" s="251"/>
      <c r="BM32" s="251"/>
      <c r="BN32" s="251"/>
      <c r="BO32" s="264"/>
      <c r="BP32" s="264"/>
      <c r="BQ32" s="261">
        <v>26</v>
      </c>
      <c r="BR32" s="262"/>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5"/>
    </row>
    <row r="33" spans="1:131" s="246" customFormat="1" ht="26.25" customHeight="1" x14ac:dyDescent="0.15">
      <c r="A33" s="265">
        <v>6</v>
      </c>
      <c r="B33" s="1122" t="s">
        <v>411</v>
      </c>
      <c r="C33" s="1123"/>
      <c r="D33" s="1123"/>
      <c r="E33" s="1123"/>
      <c r="F33" s="1123"/>
      <c r="G33" s="1123"/>
      <c r="H33" s="1123"/>
      <c r="I33" s="1123"/>
      <c r="J33" s="1123"/>
      <c r="K33" s="1123"/>
      <c r="L33" s="1123"/>
      <c r="M33" s="1123"/>
      <c r="N33" s="1123"/>
      <c r="O33" s="1123"/>
      <c r="P33" s="1124"/>
      <c r="Q33" s="1134">
        <v>324</v>
      </c>
      <c r="R33" s="1135"/>
      <c r="S33" s="1135"/>
      <c r="T33" s="1135"/>
      <c r="U33" s="1135"/>
      <c r="V33" s="1135">
        <v>322</v>
      </c>
      <c r="W33" s="1135"/>
      <c r="X33" s="1135"/>
      <c r="Y33" s="1135"/>
      <c r="Z33" s="1135"/>
      <c r="AA33" s="1135">
        <v>2</v>
      </c>
      <c r="AB33" s="1135"/>
      <c r="AC33" s="1135"/>
      <c r="AD33" s="1135"/>
      <c r="AE33" s="1136"/>
      <c r="AF33" s="1128">
        <v>2</v>
      </c>
      <c r="AG33" s="1129"/>
      <c r="AH33" s="1129"/>
      <c r="AI33" s="1129"/>
      <c r="AJ33" s="1130"/>
      <c r="AK33" s="1071">
        <v>133</v>
      </c>
      <c r="AL33" s="1062"/>
      <c r="AM33" s="1062"/>
      <c r="AN33" s="1062"/>
      <c r="AO33" s="1062"/>
      <c r="AP33" s="1062">
        <v>1291</v>
      </c>
      <c r="AQ33" s="1062"/>
      <c r="AR33" s="1062"/>
      <c r="AS33" s="1062"/>
      <c r="AT33" s="1062"/>
      <c r="AU33" s="1062">
        <v>448</v>
      </c>
      <c r="AV33" s="1062"/>
      <c r="AW33" s="1062"/>
      <c r="AX33" s="1062"/>
      <c r="AY33" s="1062"/>
      <c r="AZ33" s="1133" t="s">
        <v>575</v>
      </c>
      <c r="BA33" s="1133"/>
      <c r="BB33" s="1133"/>
      <c r="BC33" s="1133"/>
      <c r="BD33" s="1133"/>
      <c r="BE33" s="1117" t="s">
        <v>410</v>
      </c>
      <c r="BF33" s="1117"/>
      <c r="BG33" s="1117"/>
      <c r="BH33" s="1117"/>
      <c r="BI33" s="1118"/>
      <c r="BJ33" s="251"/>
      <c r="BK33" s="251"/>
      <c r="BL33" s="251"/>
      <c r="BM33" s="251"/>
      <c r="BN33" s="251"/>
      <c r="BO33" s="264"/>
      <c r="BP33" s="264"/>
      <c r="BQ33" s="261">
        <v>27</v>
      </c>
      <c r="BR33" s="262"/>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5"/>
    </row>
    <row r="34" spans="1:131" s="246" customFormat="1" ht="26.25" customHeight="1" x14ac:dyDescent="0.15">
      <c r="A34" s="265">
        <v>7</v>
      </c>
      <c r="B34" s="1122" t="s">
        <v>412</v>
      </c>
      <c r="C34" s="1123"/>
      <c r="D34" s="1123"/>
      <c r="E34" s="1123"/>
      <c r="F34" s="1123"/>
      <c r="G34" s="1123"/>
      <c r="H34" s="1123"/>
      <c r="I34" s="1123"/>
      <c r="J34" s="1123"/>
      <c r="K34" s="1123"/>
      <c r="L34" s="1123"/>
      <c r="M34" s="1123"/>
      <c r="N34" s="1123"/>
      <c r="O34" s="1123"/>
      <c r="P34" s="1124"/>
      <c r="Q34" s="1134">
        <v>31</v>
      </c>
      <c r="R34" s="1135"/>
      <c r="S34" s="1135"/>
      <c r="T34" s="1135"/>
      <c r="U34" s="1135"/>
      <c r="V34" s="1135">
        <v>30</v>
      </c>
      <c r="W34" s="1135"/>
      <c r="X34" s="1135"/>
      <c r="Y34" s="1135"/>
      <c r="Z34" s="1135"/>
      <c r="AA34" s="1135">
        <v>1</v>
      </c>
      <c r="AB34" s="1135"/>
      <c r="AC34" s="1135"/>
      <c r="AD34" s="1135"/>
      <c r="AE34" s="1136"/>
      <c r="AF34" s="1128">
        <v>1</v>
      </c>
      <c r="AG34" s="1129"/>
      <c r="AH34" s="1129"/>
      <c r="AI34" s="1129"/>
      <c r="AJ34" s="1130"/>
      <c r="AK34" s="1071">
        <v>19</v>
      </c>
      <c r="AL34" s="1062"/>
      <c r="AM34" s="1062"/>
      <c r="AN34" s="1062"/>
      <c r="AO34" s="1062"/>
      <c r="AP34" s="1062">
        <v>154</v>
      </c>
      <c r="AQ34" s="1062"/>
      <c r="AR34" s="1062"/>
      <c r="AS34" s="1062"/>
      <c r="AT34" s="1062"/>
      <c r="AU34" s="1062">
        <v>154</v>
      </c>
      <c r="AV34" s="1062"/>
      <c r="AW34" s="1062"/>
      <c r="AX34" s="1062"/>
      <c r="AY34" s="1062"/>
      <c r="AZ34" s="1133" t="s">
        <v>575</v>
      </c>
      <c r="BA34" s="1133"/>
      <c r="BB34" s="1133"/>
      <c r="BC34" s="1133"/>
      <c r="BD34" s="1133"/>
      <c r="BE34" s="1117" t="s">
        <v>410</v>
      </c>
      <c r="BF34" s="1117"/>
      <c r="BG34" s="1117"/>
      <c r="BH34" s="1117"/>
      <c r="BI34" s="1118"/>
      <c r="BJ34" s="251"/>
      <c r="BK34" s="251"/>
      <c r="BL34" s="251"/>
      <c r="BM34" s="251"/>
      <c r="BN34" s="251"/>
      <c r="BO34" s="264"/>
      <c r="BP34" s="264"/>
      <c r="BQ34" s="261">
        <v>28</v>
      </c>
      <c r="BR34" s="262"/>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5"/>
    </row>
    <row r="35" spans="1:131" s="246" customFormat="1" ht="26.25" customHeight="1" x14ac:dyDescent="0.15">
      <c r="A35" s="265">
        <v>8</v>
      </c>
      <c r="B35" s="1122"/>
      <c r="C35" s="1123"/>
      <c r="D35" s="1123"/>
      <c r="E35" s="1123"/>
      <c r="F35" s="1123"/>
      <c r="G35" s="1123"/>
      <c r="H35" s="1123"/>
      <c r="I35" s="1123"/>
      <c r="J35" s="1123"/>
      <c r="K35" s="1123"/>
      <c r="L35" s="1123"/>
      <c r="M35" s="1123"/>
      <c r="N35" s="1123"/>
      <c r="O35" s="1123"/>
      <c r="P35" s="1124"/>
      <c r="Q35" s="1134"/>
      <c r="R35" s="1135"/>
      <c r="S35" s="1135"/>
      <c r="T35" s="1135"/>
      <c r="U35" s="1135"/>
      <c r="V35" s="1135"/>
      <c r="W35" s="1135"/>
      <c r="X35" s="1135"/>
      <c r="Y35" s="1135"/>
      <c r="Z35" s="1135"/>
      <c r="AA35" s="1135"/>
      <c r="AB35" s="1135"/>
      <c r="AC35" s="1135"/>
      <c r="AD35" s="1135"/>
      <c r="AE35" s="1136"/>
      <c r="AF35" s="1128"/>
      <c r="AG35" s="1129"/>
      <c r="AH35" s="1129"/>
      <c r="AI35" s="1129"/>
      <c r="AJ35" s="1130"/>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17"/>
      <c r="BF35" s="1117"/>
      <c r="BG35" s="1117"/>
      <c r="BH35" s="1117"/>
      <c r="BI35" s="1118"/>
      <c r="BJ35" s="251"/>
      <c r="BK35" s="251"/>
      <c r="BL35" s="251"/>
      <c r="BM35" s="251"/>
      <c r="BN35" s="251"/>
      <c r="BO35" s="264"/>
      <c r="BP35" s="264"/>
      <c r="BQ35" s="261">
        <v>29</v>
      </c>
      <c r="BR35" s="262"/>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5"/>
    </row>
    <row r="36" spans="1:131" s="246" customFormat="1" ht="26.25" customHeight="1" x14ac:dyDescent="0.15">
      <c r="A36" s="265">
        <v>9</v>
      </c>
      <c r="B36" s="1122"/>
      <c r="C36" s="1123"/>
      <c r="D36" s="1123"/>
      <c r="E36" s="1123"/>
      <c r="F36" s="1123"/>
      <c r="G36" s="1123"/>
      <c r="H36" s="1123"/>
      <c r="I36" s="1123"/>
      <c r="J36" s="1123"/>
      <c r="K36" s="1123"/>
      <c r="L36" s="1123"/>
      <c r="M36" s="1123"/>
      <c r="N36" s="1123"/>
      <c r="O36" s="1123"/>
      <c r="P36" s="1124"/>
      <c r="Q36" s="1134"/>
      <c r="R36" s="1135"/>
      <c r="S36" s="1135"/>
      <c r="T36" s="1135"/>
      <c r="U36" s="1135"/>
      <c r="V36" s="1135"/>
      <c r="W36" s="1135"/>
      <c r="X36" s="1135"/>
      <c r="Y36" s="1135"/>
      <c r="Z36" s="1135"/>
      <c r="AA36" s="1135"/>
      <c r="AB36" s="1135"/>
      <c r="AC36" s="1135"/>
      <c r="AD36" s="1135"/>
      <c r="AE36" s="1136"/>
      <c r="AF36" s="1128"/>
      <c r="AG36" s="1129"/>
      <c r="AH36" s="1129"/>
      <c r="AI36" s="1129"/>
      <c r="AJ36" s="1130"/>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17"/>
      <c r="BF36" s="1117"/>
      <c r="BG36" s="1117"/>
      <c r="BH36" s="1117"/>
      <c r="BI36" s="1118"/>
      <c r="BJ36" s="251"/>
      <c r="BK36" s="251"/>
      <c r="BL36" s="251"/>
      <c r="BM36" s="251"/>
      <c r="BN36" s="251"/>
      <c r="BO36" s="264"/>
      <c r="BP36" s="264"/>
      <c r="BQ36" s="261">
        <v>30</v>
      </c>
      <c r="BR36" s="262"/>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5"/>
    </row>
    <row r="37" spans="1:131" s="246" customFormat="1" ht="26.25" customHeight="1" x14ac:dyDescent="0.15">
      <c r="A37" s="265">
        <v>10</v>
      </c>
      <c r="B37" s="1122"/>
      <c r="C37" s="1123"/>
      <c r="D37" s="1123"/>
      <c r="E37" s="1123"/>
      <c r="F37" s="1123"/>
      <c r="G37" s="1123"/>
      <c r="H37" s="1123"/>
      <c r="I37" s="1123"/>
      <c r="J37" s="1123"/>
      <c r="K37" s="1123"/>
      <c r="L37" s="1123"/>
      <c r="M37" s="1123"/>
      <c r="N37" s="1123"/>
      <c r="O37" s="1123"/>
      <c r="P37" s="1124"/>
      <c r="Q37" s="1134"/>
      <c r="R37" s="1135"/>
      <c r="S37" s="1135"/>
      <c r="T37" s="1135"/>
      <c r="U37" s="1135"/>
      <c r="V37" s="1135"/>
      <c r="W37" s="1135"/>
      <c r="X37" s="1135"/>
      <c r="Y37" s="1135"/>
      <c r="Z37" s="1135"/>
      <c r="AA37" s="1135"/>
      <c r="AB37" s="1135"/>
      <c r="AC37" s="1135"/>
      <c r="AD37" s="1135"/>
      <c r="AE37" s="1136"/>
      <c r="AF37" s="1128"/>
      <c r="AG37" s="1129"/>
      <c r="AH37" s="1129"/>
      <c r="AI37" s="1129"/>
      <c r="AJ37" s="1130"/>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17"/>
      <c r="BF37" s="1117"/>
      <c r="BG37" s="1117"/>
      <c r="BH37" s="1117"/>
      <c r="BI37" s="1118"/>
      <c r="BJ37" s="251"/>
      <c r="BK37" s="251"/>
      <c r="BL37" s="251"/>
      <c r="BM37" s="251"/>
      <c r="BN37" s="251"/>
      <c r="BO37" s="264"/>
      <c r="BP37" s="264"/>
      <c r="BQ37" s="261">
        <v>31</v>
      </c>
      <c r="BR37" s="262"/>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5"/>
    </row>
    <row r="38" spans="1:131" s="246" customFormat="1" ht="26.25" customHeight="1" x14ac:dyDescent="0.15">
      <c r="A38" s="265">
        <v>11</v>
      </c>
      <c r="B38" s="1122"/>
      <c r="C38" s="1123"/>
      <c r="D38" s="1123"/>
      <c r="E38" s="1123"/>
      <c r="F38" s="1123"/>
      <c r="G38" s="1123"/>
      <c r="H38" s="1123"/>
      <c r="I38" s="1123"/>
      <c r="J38" s="1123"/>
      <c r="K38" s="1123"/>
      <c r="L38" s="1123"/>
      <c r="M38" s="1123"/>
      <c r="N38" s="1123"/>
      <c r="O38" s="1123"/>
      <c r="P38" s="1124"/>
      <c r="Q38" s="1134"/>
      <c r="R38" s="1135"/>
      <c r="S38" s="1135"/>
      <c r="T38" s="1135"/>
      <c r="U38" s="1135"/>
      <c r="V38" s="1135"/>
      <c r="W38" s="1135"/>
      <c r="X38" s="1135"/>
      <c r="Y38" s="1135"/>
      <c r="Z38" s="1135"/>
      <c r="AA38" s="1135"/>
      <c r="AB38" s="1135"/>
      <c r="AC38" s="1135"/>
      <c r="AD38" s="1135"/>
      <c r="AE38" s="1136"/>
      <c r="AF38" s="1128"/>
      <c r="AG38" s="1129"/>
      <c r="AH38" s="1129"/>
      <c r="AI38" s="1129"/>
      <c r="AJ38" s="1130"/>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17"/>
      <c r="BF38" s="1117"/>
      <c r="BG38" s="1117"/>
      <c r="BH38" s="1117"/>
      <c r="BI38" s="1118"/>
      <c r="BJ38" s="251"/>
      <c r="BK38" s="251"/>
      <c r="BL38" s="251"/>
      <c r="BM38" s="251"/>
      <c r="BN38" s="251"/>
      <c r="BO38" s="264"/>
      <c r="BP38" s="264"/>
      <c r="BQ38" s="261">
        <v>32</v>
      </c>
      <c r="BR38" s="262"/>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5"/>
    </row>
    <row r="39" spans="1:131" s="246" customFormat="1" ht="26.25" customHeight="1" x14ac:dyDescent="0.15">
      <c r="A39" s="265">
        <v>12</v>
      </c>
      <c r="B39" s="1122"/>
      <c r="C39" s="1123"/>
      <c r="D39" s="1123"/>
      <c r="E39" s="1123"/>
      <c r="F39" s="1123"/>
      <c r="G39" s="1123"/>
      <c r="H39" s="1123"/>
      <c r="I39" s="1123"/>
      <c r="J39" s="1123"/>
      <c r="K39" s="1123"/>
      <c r="L39" s="1123"/>
      <c r="M39" s="1123"/>
      <c r="N39" s="1123"/>
      <c r="O39" s="1123"/>
      <c r="P39" s="1124"/>
      <c r="Q39" s="1134"/>
      <c r="R39" s="1135"/>
      <c r="S39" s="1135"/>
      <c r="T39" s="1135"/>
      <c r="U39" s="1135"/>
      <c r="V39" s="1135"/>
      <c r="W39" s="1135"/>
      <c r="X39" s="1135"/>
      <c r="Y39" s="1135"/>
      <c r="Z39" s="1135"/>
      <c r="AA39" s="1135"/>
      <c r="AB39" s="1135"/>
      <c r="AC39" s="1135"/>
      <c r="AD39" s="1135"/>
      <c r="AE39" s="1136"/>
      <c r="AF39" s="1128"/>
      <c r="AG39" s="1129"/>
      <c r="AH39" s="1129"/>
      <c r="AI39" s="1129"/>
      <c r="AJ39" s="1130"/>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17"/>
      <c r="BF39" s="1117"/>
      <c r="BG39" s="1117"/>
      <c r="BH39" s="1117"/>
      <c r="BI39" s="1118"/>
      <c r="BJ39" s="251"/>
      <c r="BK39" s="251"/>
      <c r="BL39" s="251"/>
      <c r="BM39" s="251"/>
      <c r="BN39" s="251"/>
      <c r="BO39" s="264"/>
      <c r="BP39" s="264"/>
      <c r="BQ39" s="261">
        <v>33</v>
      </c>
      <c r="BR39" s="262"/>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5"/>
    </row>
    <row r="40" spans="1:131" s="246" customFormat="1" ht="26.25" customHeight="1" x14ac:dyDescent="0.15">
      <c r="A40" s="260">
        <v>13</v>
      </c>
      <c r="B40" s="1122"/>
      <c r="C40" s="1123"/>
      <c r="D40" s="1123"/>
      <c r="E40" s="1123"/>
      <c r="F40" s="1123"/>
      <c r="G40" s="1123"/>
      <c r="H40" s="1123"/>
      <c r="I40" s="1123"/>
      <c r="J40" s="1123"/>
      <c r="K40" s="1123"/>
      <c r="L40" s="1123"/>
      <c r="M40" s="1123"/>
      <c r="N40" s="1123"/>
      <c r="O40" s="1123"/>
      <c r="P40" s="1124"/>
      <c r="Q40" s="1134"/>
      <c r="R40" s="1135"/>
      <c r="S40" s="1135"/>
      <c r="T40" s="1135"/>
      <c r="U40" s="1135"/>
      <c r="V40" s="1135"/>
      <c r="W40" s="1135"/>
      <c r="X40" s="1135"/>
      <c r="Y40" s="1135"/>
      <c r="Z40" s="1135"/>
      <c r="AA40" s="1135"/>
      <c r="AB40" s="1135"/>
      <c r="AC40" s="1135"/>
      <c r="AD40" s="1135"/>
      <c r="AE40" s="1136"/>
      <c r="AF40" s="1128"/>
      <c r="AG40" s="1129"/>
      <c r="AH40" s="1129"/>
      <c r="AI40" s="1129"/>
      <c r="AJ40" s="1130"/>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17"/>
      <c r="BF40" s="1117"/>
      <c r="BG40" s="1117"/>
      <c r="BH40" s="1117"/>
      <c r="BI40" s="1118"/>
      <c r="BJ40" s="251"/>
      <c r="BK40" s="251"/>
      <c r="BL40" s="251"/>
      <c r="BM40" s="251"/>
      <c r="BN40" s="251"/>
      <c r="BO40" s="264"/>
      <c r="BP40" s="264"/>
      <c r="BQ40" s="261">
        <v>34</v>
      </c>
      <c r="BR40" s="262"/>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5"/>
    </row>
    <row r="41" spans="1:131" s="246" customFormat="1" ht="26.25" customHeight="1" x14ac:dyDescent="0.15">
      <c r="A41" s="260">
        <v>14</v>
      </c>
      <c r="B41" s="1122"/>
      <c r="C41" s="1123"/>
      <c r="D41" s="1123"/>
      <c r="E41" s="1123"/>
      <c r="F41" s="1123"/>
      <c r="G41" s="1123"/>
      <c r="H41" s="1123"/>
      <c r="I41" s="1123"/>
      <c r="J41" s="1123"/>
      <c r="K41" s="1123"/>
      <c r="L41" s="1123"/>
      <c r="M41" s="1123"/>
      <c r="N41" s="1123"/>
      <c r="O41" s="1123"/>
      <c r="P41" s="1124"/>
      <c r="Q41" s="1134"/>
      <c r="R41" s="1135"/>
      <c r="S41" s="1135"/>
      <c r="T41" s="1135"/>
      <c r="U41" s="1135"/>
      <c r="V41" s="1135"/>
      <c r="W41" s="1135"/>
      <c r="X41" s="1135"/>
      <c r="Y41" s="1135"/>
      <c r="Z41" s="1135"/>
      <c r="AA41" s="1135"/>
      <c r="AB41" s="1135"/>
      <c r="AC41" s="1135"/>
      <c r="AD41" s="1135"/>
      <c r="AE41" s="1136"/>
      <c r="AF41" s="1128"/>
      <c r="AG41" s="1129"/>
      <c r="AH41" s="1129"/>
      <c r="AI41" s="1129"/>
      <c r="AJ41" s="1130"/>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17"/>
      <c r="BF41" s="1117"/>
      <c r="BG41" s="1117"/>
      <c r="BH41" s="1117"/>
      <c r="BI41" s="1118"/>
      <c r="BJ41" s="251"/>
      <c r="BK41" s="251"/>
      <c r="BL41" s="251"/>
      <c r="BM41" s="251"/>
      <c r="BN41" s="251"/>
      <c r="BO41" s="264"/>
      <c r="BP41" s="264"/>
      <c r="BQ41" s="261">
        <v>35</v>
      </c>
      <c r="BR41" s="262"/>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5"/>
    </row>
    <row r="42" spans="1:131" s="246" customFormat="1" ht="26.25" customHeight="1" x14ac:dyDescent="0.15">
      <c r="A42" s="260">
        <v>15</v>
      </c>
      <c r="B42" s="1122"/>
      <c r="C42" s="1123"/>
      <c r="D42" s="1123"/>
      <c r="E42" s="1123"/>
      <c r="F42" s="1123"/>
      <c r="G42" s="1123"/>
      <c r="H42" s="1123"/>
      <c r="I42" s="1123"/>
      <c r="J42" s="1123"/>
      <c r="K42" s="1123"/>
      <c r="L42" s="1123"/>
      <c r="M42" s="1123"/>
      <c r="N42" s="1123"/>
      <c r="O42" s="1123"/>
      <c r="P42" s="1124"/>
      <c r="Q42" s="1134"/>
      <c r="R42" s="1135"/>
      <c r="S42" s="1135"/>
      <c r="T42" s="1135"/>
      <c r="U42" s="1135"/>
      <c r="V42" s="1135"/>
      <c r="W42" s="1135"/>
      <c r="X42" s="1135"/>
      <c r="Y42" s="1135"/>
      <c r="Z42" s="1135"/>
      <c r="AA42" s="1135"/>
      <c r="AB42" s="1135"/>
      <c r="AC42" s="1135"/>
      <c r="AD42" s="1135"/>
      <c r="AE42" s="1136"/>
      <c r="AF42" s="1128"/>
      <c r="AG42" s="1129"/>
      <c r="AH42" s="1129"/>
      <c r="AI42" s="1129"/>
      <c r="AJ42" s="1130"/>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17"/>
      <c r="BF42" s="1117"/>
      <c r="BG42" s="1117"/>
      <c r="BH42" s="1117"/>
      <c r="BI42" s="1118"/>
      <c r="BJ42" s="251"/>
      <c r="BK42" s="251"/>
      <c r="BL42" s="251"/>
      <c r="BM42" s="251"/>
      <c r="BN42" s="251"/>
      <c r="BO42" s="264"/>
      <c r="BP42" s="264"/>
      <c r="BQ42" s="261">
        <v>36</v>
      </c>
      <c r="BR42" s="262"/>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5"/>
    </row>
    <row r="43" spans="1:131" s="246" customFormat="1" ht="26.25" customHeight="1" x14ac:dyDescent="0.15">
      <c r="A43" s="260">
        <v>16</v>
      </c>
      <c r="B43" s="1122"/>
      <c r="C43" s="1123"/>
      <c r="D43" s="1123"/>
      <c r="E43" s="1123"/>
      <c r="F43" s="1123"/>
      <c r="G43" s="1123"/>
      <c r="H43" s="1123"/>
      <c r="I43" s="1123"/>
      <c r="J43" s="1123"/>
      <c r="K43" s="1123"/>
      <c r="L43" s="1123"/>
      <c r="M43" s="1123"/>
      <c r="N43" s="1123"/>
      <c r="O43" s="1123"/>
      <c r="P43" s="1124"/>
      <c r="Q43" s="1134"/>
      <c r="R43" s="1135"/>
      <c r="S43" s="1135"/>
      <c r="T43" s="1135"/>
      <c r="U43" s="1135"/>
      <c r="V43" s="1135"/>
      <c r="W43" s="1135"/>
      <c r="X43" s="1135"/>
      <c r="Y43" s="1135"/>
      <c r="Z43" s="1135"/>
      <c r="AA43" s="1135"/>
      <c r="AB43" s="1135"/>
      <c r="AC43" s="1135"/>
      <c r="AD43" s="1135"/>
      <c r="AE43" s="1136"/>
      <c r="AF43" s="1128"/>
      <c r="AG43" s="1129"/>
      <c r="AH43" s="1129"/>
      <c r="AI43" s="1129"/>
      <c r="AJ43" s="1130"/>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17"/>
      <c r="BF43" s="1117"/>
      <c r="BG43" s="1117"/>
      <c r="BH43" s="1117"/>
      <c r="BI43" s="1118"/>
      <c r="BJ43" s="251"/>
      <c r="BK43" s="251"/>
      <c r="BL43" s="251"/>
      <c r="BM43" s="251"/>
      <c r="BN43" s="251"/>
      <c r="BO43" s="264"/>
      <c r="BP43" s="264"/>
      <c r="BQ43" s="261">
        <v>37</v>
      </c>
      <c r="BR43" s="262"/>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5"/>
    </row>
    <row r="44" spans="1:131" s="246" customFormat="1" ht="26.25" customHeight="1" x14ac:dyDescent="0.15">
      <c r="A44" s="260">
        <v>17</v>
      </c>
      <c r="B44" s="1122"/>
      <c r="C44" s="1123"/>
      <c r="D44" s="1123"/>
      <c r="E44" s="1123"/>
      <c r="F44" s="1123"/>
      <c r="G44" s="1123"/>
      <c r="H44" s="1123"/>
      <c r="I44" s="1123"/>
      <c r="J44" s="1123"/>
      <c r="K44" s="1123"/>
      <c r="L44" s="1123"/>
      <c r="M44" s="1123"/>
      <c r="N44" s="1123"/>
      <c r="O44" s="1123"/>
      <c r="P44" s="1124"/>
      <c r="Q44" s="1134"/>
      <c r="R44" s="1135"/>
      <c r="S44" s="1135"/>
      <c r="T44" s="1135"/>
      <c r="U44" s="1135"/>
      <c r="V44" s="1135"/>
      <c r="W44" s="1135"/>
      <c r="X44" s="1135"/>
      <c r="Y44" s="1135"/>
      <c r="Z44" s="1135"/>
      <c r="AA44" s="1135"/>
      <c r="AB44" s="1135"/>
      <c r="AC44" s="1135"/>
      <c r="AD44" s="1135"/>
      <c r="AE44" s="1136"/>
      <c r="AF44" s="1128"/>
      <c r="AG44" s="1129"/>
      <c r="AH44" s="1129"/>
      <c r="AI44" s="1129"/>
      <c r="AJ44" s="1130"/>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17"/>
      <c r="BF44" s="1117"/>
      <c r="BG44" s="1117"/>
      <c r="BH44" s="1117"/>
      <c r="BI44" s="1118"/>
      <c r="BJ44" s="251"/>
      <c r="BK44" s="251"/>
      <c r="BL44" s="251"/>
      <c r="BM44" s="251"/>
      <c r="BN44" s="251"/>
      <c r="BO44" s="264"/>
      <c r="BP44" s="264"/>
      <c r="BQ44" s="261">
        <v>38</v>
      </c>
      <c r="BR44" s="262"/>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5"/>
    </row>
    <row r="45" spans="1:131" s="246" customFormat="1" ht="26.25" customHeight="1" x14ac:dyDescent="0.15">
      <c r="A45" s="260">
        <v>18</v>
      </c>
      <c r="B45" s="1122"/>
      <c r="C45" s="1123"/>
      <c r="D45" s="1123"/>
      <c r="E45" s="1123"/>
      <c r="F45" s="1123"/>
      <c r="G45" s="1123"/>
      <c r="H45" s="1123"/>
      <c r="I45" s="1123"/>
      <c r="J45" s="1123"/>
      <c r="K45" s="1123"/>
      <c r="L45" s="1123"/>
      <c r="M45" s="1123"/>
      <c r="N45" s="1123"/>
      <c r="O45" s="1123"/>
      <c r="P45" s="1124"/>
      <c r="Q45" s="1134"/>
      <c r="R45" s="1135"/>
      <c r="S45" s="1135"/>
      <c r="T45" s="1135"/>
      <c r="U45" s="1135"/>
      <c r="V45" s="1135"/>
      <c r="W45" s="1135"/>
      <c r="X45" s="1135"/>
      <c r="Y45" s="1135"/>
      <c r="Z45" s="1135"/>
      <c r="AA45" s="1135"/>
      <c r="AB45" s="1135"/>
      <c r="AC45" s="1135"/>
      <c r="AD45" s="1135"/>
      <c r="AE45" s="1136"/>
      <c r="AF45" s="1128"/>
      <c r="AG45" s="1129"/>
      <c r="AH45" s="1129"/>
      <c r="AI45" s="1129"/>
      <c r="AJ45" s="1130"/>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17"/>
      <c r="BF45" s="1117"/>
      <c r="BG45" s="1117"/>
      <c r="BH45" s="1117"/>
      <c r="BI45" s="1118"/>
      <c r="BJ45" s="251"/>
      <c r="BK45" s="251"/>
      <c r="BL45" s="251"/>
      <c r="BM45" s="251"/>
      <c r="BN45" s="251"/>
      <c r="BO45" s="264"/>
      <c r="BP45" s="264"/>
      <c r="BQ45" s="261">
        <v>39</v>
      </c>
      <c r="BR45" s="262"/>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5"/>
    </row>
    <row r="46" spans="1:131" s="246" customFormat="1" ht="26.25" customHeight="1" x14ac:dyDescent="0.15">
      <c r="A46" s="260">
        <v>19</v>
      </c>
      <c r="B46" s="1122"/>
      <c r="C46" s="1123"/>
      <c r="D46" s="1123"/>
      <c r="E46" s="1123"/>
      <c r="F46" s="1123"/>
      <c r="G46" s="1123"/>
      <c r="H46" s="1123"/>
      <c r="I46" s="1123"/>
      <c r="J46" s="1123"/>
      <c r="K46" s="1123"/>
      <c r="L46" s="1123"/>
      <c r="M46" s="1123"/>
      <c r="N46" s="1123"/>
      <c r="O46" s="1123"/>
      <c r="P46" s="1124"/>
      <c r="Q46" s="1134"/>
      <c r="R46" s="1135"/>
      <c r="S46" s="1135"/>
      <c r="T46" s="1135"/>
      <c r="U46" s="1135"/>
      <c r="V46" s="1135"/>
      <c r="W46" s="1135"/>
      <c r="X46" s="1135"/>
      <c r="Y46" s="1135"/>
      <c r="Z46" s="1135"/>
      <c r="AA46" s="1135"/>
      <c r="AB46" s="1135"/>
      <c r="AC46" s="1135"/>
      <c r="AD46" s="1135"/>
      <c r="AE46" s="1136"/>
      <c r="AF46" s="1128"/>
      <c r="AG46" s="1129"/>
      <c r="AH46" s="1129"/>
      <c r="AI46" s="1129"/>
      <c r="AJ46" s="1130"/>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17"/>
      <c r="BF46" s="1117"/>
      <c r="BG46" s="1117"/>
      <c r="BH46" s="1117"/>
      <c r="BI46" s="1118"/>
      <c r="BJ46" s="251"/>
      <c r="BK46" s="251"/>
      <c r="BL46" s="251"/>
      <c r="BM46" s="251"/>
      <c r="BN46" s="251"/>
      <c r="BO46" s="264"/>
      <c r="BP46" s="264"/>
      <c r="BQ46" s="261">
        <v>40</v>
      </c>
      <c r="BR46" s="262"/>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5"/>
    </row>
    <row r="47" spans="1:131" s="246" customFormat="1" ht="26.25" customHeight="1" x14ac:dyDescent="0.15">
      <c r="A47" s="260">
        <v>20</v>
      </c>
      <c r="B47" s="1122"/>
      <c r="C47" s="1123"/>
      <c r="D47" s="1123"/>
      <c r="E47" s="1123"/>
      <c r="F47" s="1123"/>
      <c r="G47" s="1123"/>
      <c r="H47" s="1123"/>
      <c r="I47" s="1123"/>
      <c r="J47" s="1123"/>
      <c r="K47" s="1123"/>
      <c r="L47" s="1123"/>
      <c r="M47" s="1123"/>
      <c r="N47" s="1123"/>
      <c r="O47" s="1123"/>
      <c r="P47" s="1124"/>
      <c r="Q47" s="1134"/>
      <c r="R47" s="1135"/>
      <c r="S47" s="1135"/>
      <c r="T47" s="1135"/>
      <c r="U47" s="1135"/>
      <c r="V47" s="1135"/>
      <c r="W47" s="1135"/>
      <c r="X47" s="1135"/>
      <c r="Y47" s="1135"/>
      <c r="Z47" s="1135"/>
      <c r="AA47" s="1135"/>
      <c r="AB47" s="1135"/>
      <c r="AC47" s="1135"/>
      <c r="AD47" s="1135"/>
      <c r="AE47" s="1136"/>
      <c r="AF47" s="1128"/>
      <c r="AG47" s="1129"/>
      <c r="AH47" s="1129"/>
      <c r="AI47" s="1129"/>
      <c r="AJ47" s="1130"/>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17"/>
      <c r="BF47" s="1117"/>
      <c r="BG47" s="1117"/>
      <c r="BH47" s="1117"/>
      <c r="BI47" s="1118"/>
      <c r="BJ47" s="251"/>
      <c r="BK47" s="251"/>
      <c r="BL47" s="251"/>
      <c r="BM47" s="251"/>
      <c r="BN47" s="251"/>
      <c r="BO47" s="264"/>
      <c r="BP47" s="264"/>
      <c r="BQ47" s="261">
        <v>41</v>
      </c>
      <c r="BR47" s="262"/>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5"/>
    </row>
    <row r="48" spans="1:131" s="246" customFormat="1" ht="26.25" customHeight="1" x14ac:dyDescent="0.15">
      <c r="A48" s="260">
        <v>21</v>
      </c>
      <c r="B48" s="1122"/>
      <c r="C48" s="1123"/>
      <c r="D48" s="1123"/>
      <c r="E48" s="1123"/>
      <c r="F48" s="1123"/>
      <c r="G48" s="1123"/>
      <c r="H48" s="1123"/>
      <c r="I48" s="1123"/>
      <c r="J48" s="1123"/>
      <c r="K48" s="1123"/>
      <c r="L48" s="1123"/>
      <c r="M48" s="1123"/>
      <c r="N48" s="1123"/>
      <c r="O48" s="1123"/>
      <c r="P48" s="1124"/>
      <c r="Q48" s="1134"/>
      <c r="R48" s="1135"/>
      <c r="S48" s="1135"/>
      <c r="T48" s="1135"/>
      <c r="U48" s="1135"/>
      <c r="V48" s="1135"/>
      <c r="W48" s="1135"/>
      <c r="X48" s="1135"/>
      <c r="Y48" s="1135"/>
      <c r="Z48" s="1135"/>
      <c r="AA48" s="1135"/>
      <c r="AB48" s="1135"/>
      <c r="AC48" s="1135"/>
      <c r="AD48" s="1135"/>
      <c r="AE48" s="1136"/>
      <c r="AF48" s="1128"/>
      <c r="AG48" s="1129"/>
      <c r="AH48" s="1129"/>
      <c r="AI48" s="1129"/>
      <c r="AJ48" s="1130"/>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17"/>
      <c r="BF48" s="1117"/>
      <c r="BG48" s="1117"/>
      <c r="BH48" s="1117"/>
      <c r="BI48" s="1118"/>
      <c r="BJ48" s="251"/>
      <c r="BK48" s="251"/>
      <c r="BL48" s="251"/>
      <c r="BM48" s="251"/>
      <c r="BN48" s="251"/>
      <c r="BO48" s="264"/>
      <c r="BP48" s="264"/>
      <c r="BQ48" s="261">
        <v>42</v>
      </c>
      <c r="BR48" s="262"/>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5"/>
    </row>
    <row r="49" spans="1:131" s="246" customFormat="1" ht="26.25" customHeight="1" x14ac:dyDescent="0.15">
      <c r="A49" s="260">
        <v>22</v>
      </c>
      <c r="B49" s="1122"/>
      <c r="C49" s="1123"/>
      <c r="D49" s="1123"/>
      <c r="E49" s="1123"/>
      <c r="F49" s="1123"/>
      <c r="G49" s="1123"/>
      <c r="H49" s="1123"/>
      <c r="I49" s="1123"/>
      <c r="J49" s="1123"/>
      <c r="K49" s="1123"/>
      <c r="L49" s="1123"/>
      <c r="M49" s="1123"/>
      <c r="N49" s="1123"/>
      <c r="O49" s="1123"/>
      <c r="P49" s="1124"/>
      <c r="Q49" s="1134"/>
      <c r="R49" s="1135"/>
      <c r="S49" s="1135"/>
      <c r="T49" s="1135"/>
      <c r="U49" s="1135"/>
      <c r="V49" s="1135"/>
      <c r="W49" s="1135"/>
      <c r="X49" s="1135"/>
      <c r="Y49" s="1135"/>
      <c r="Z49" s="1135"/>
      <c r="AA49" s="1135"/>
      <c r="AB49" s="1135"/>
      <c r="AC49" s="1135"/>
      <c r="AD49" s="1135"/>
      <c r="AE49" s="1136"/>
      <c r="AF49" s="1128"/>
      <c r="AG49" s="1129"/>
      <c r="AH49" s="1129"/>
      <c r="AI49" s="1129"/>
      <c r="AJ49" s="1130"/>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17"/>
      <c r="BF49" s="1117"/>
      <c r="BG49" s="1117"/>
      <c r="BH49" s="1117"/>
      <c r="BI49" s="1118"/>
      <c r="BJ49" s="251"/>
      <c r="BK49" s="251"/>
      <c r="BL49" s="251"/>
      <c r="BM49" s="251"/>
      <c r="BN49" s="251"/>
      <c r="BO49" s="264"/>
      <c r="BP49" s="264"/>
      <c r="BQ49" s="261">
        <v>43</v>
      </c>
      <c r="BR49" s="262"/>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5"/>
    </row>
    <row r="50" spans="1:131" s="246" customFormat="1" ht="26.25" customHeight="1" x14ac:dyDescent="0.15">
      <c r="A50" s="260">
        <v>23</v>
      </c>
      <c r="B50" s="1122"/>
      <c r="C50" s="1123"/>
      <c r="D50" s="1123"/>
      <c r="E50" s="1123"/>
      <c r="F50" s="1123"/>
      <c r="G50" s="1123"/>
      <c r="H50" s="1123"/>
      <c r="I50" s="1123"/>
      <c r="J50" s="1123"/>
      <c r="K50" s="1123"/>
      <c r="L50" s="1123"/>
      <c r="M50" s="1123"/>
      <c r="N50" s="1123"/>
      <c r="O50" s="1123"/>
      <c r="P50" s="1124"/>
      <c r="Q50" s="1125"/>
      <c r="R50" s="1126"/>
      <c r="S50" s="1126"/>
      <c r="T50" s="1126"/>
      <c r="U50" s="1126"/>
      <c r="V50" s="1126"/>
      <c r="W50" s="1126"/>
      <c r="X50" s="1126"/>
      <c r="Y50" s="1126"/>
      <c r="Z50" s="1126"/>
      <c r="AA50" s="1126"/>
      <c r="AB50" s="1126"/>
      <c r="AC50" s="1126"/>
      <c r="AD50" s="1126"/>
      <c r="AE50" s="1127"/>
      <c r="AF50" s="1128"/>
      <c r="AG50" s="1129"/>
      <c r="AH50" s="1129"/>
      <c r="AI50" s="1129"/>
      <c r="AJ50" s="1130"/>
      <c r="AK50" s="1131"/>
      <c r="AL50" s="1126"/>
      <c r="AM50" s="1126"/>
      <c r="AN50" s="1126"/>
      <c r="AO50" s="1126"/>
      <c r="AP50" s="1126"/>
      <c r="AQ50" s="1126"/>
      <c r="AR50" s="1126"/>
      <c r="AS50" s="1126"/>
      <c r="AT50" s="1126"/>
      <c r="AU50" s="1126"/>
      <c r="AV50" s="1126"/>
      <c r="AW50" s="1126"/>
      <c r="AX50" s="1126"/>
      <c r="AY50" s="1126"/>
      <c r="AZ50" s="1132"/>
      <c r="BA50" s="1132"/>
      <c r="BB50" s="1132"/>
      <c r="BC50" s="1132"/>
      <c r="BD50" s="1132"/>
      <c r="BE50" s="1117"/>
      <c r="BF50" s="1117"/>
      <c r="BG50" s="1117"/>
      <c r="BH50" s="1117"/>
      <c r="BI50" s="1118"/>
      <c r="BJ50" s="251"/>
      <c r="BK50" s="251"/>
      <c r="BL50" s="251"/>
      <c r="BM50" s="251"/>
      <c r="BN50" s="251"/>
      <c r="BO50" s="264"/>
      <c r="BP50" s="264"/>
      <c r="BQ50" s="261">
        <v>44</v>
      </c>
      <c r="BR50" s="262"/>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5"/>
    </row>
    <row r="51" spans="1:131" s="246" customFormat="1" ht="26.25" customHeight="1" x14ac:dyDescent="0.15">
      <c r="A51" s="260">
        <v>24</v>
      </c>
      <c r="B51" s="1122"/>
      <c r="C51" s="1123"/>
      <c r="D51" s="1123"/>
      <c r="E51" s="1123"/>
      <c r="F51" s="1123"/>
      <c r="G51" s="1123"/>
      <c r="H51" s="1123"/>
      <c r="I51" s="1123"/>
      <c r="J51" s="1123"/>
      <c r="K51" s="1123"/>
      <c r="L51" s="1123"/>
      <c r="M51" s="1123"/>
      <c r="N51" s="1123"/>
      <c r="O51" s="1123"/>
      <c r="P51" s="1124"/>
      <c r="Q51" s="1125"/>
      <c r="R51" s="1126"/>
      <c r="S51" s="1126"/>
      <c r="T51" s="1126"/>
      <c r="U51" s="1126"/>
      <c r="V51" s="1126"/>
      <c r="W51" s="1126"/>
      <c r="X51" s="1126"/>
      <c r="Y51" s="1126"/>
      <c r="Z51" s="1126"/>
      <c r="AA51" s="1126"/>
      <c r="AB51" s="1126"/>
      <c r="AC51" s="1126"/>
      <c r="AD51" s="1126"/>
      <c r="AE51" s="1127"/>
      <c r="AF51" s="1128"/>
      <c r="AG51" s="1129"/>
      <c r="AH51" s="1129"/>
      <c r="AI51" s="1129"/>
      <c r="AJ51" s="1130"/>
      <c r="AK51" s="1131"/>
      <c r="AL51" s="1126"/>
      <c r="AM51" s="1126"/>
      <c r="AN51" s="1126"/>
      <c r="AO51" s="1126"/>
      <c r="AP51" s="1126"/>
      <c r="AQ51" s="1126"/>
      <c r="AR51" s="1126"/>
      <c r="AS51" s="1126"/>
      <c r="AT51" s="1126"/>
      <c r="AU51" s="1126"/>
      <c r="AV51" s="1126"/>
      <c r="AW51" s="1126"/>
      <c r="AX51" s="1126"/>
      <c r="AY51" s="1126"/>
      <c r="AZ51" s="1132"/>
      <c r="BA51" s="1132"/>
      <c r="BB51" s="1132"/>
      <c r="BC51" s="1132"/>
      <c r="BD51" s="1132"/>
      <c r="BE51" s="1117"/>
      <c r="BF51" s="1117"/>
      <c r="BG51" s="1117"/>
      <c r="BH51" s="1117"/>
      <c r="BI51" s="1118"/>
      <c r="BJ51" s="251"/>
      <c r="BK51" s="251"/>
      <c r="BL51" s="251"/>
      <c r="BM51" s="251"/>
      <c r="BN51" s="251"/>
      <c r="BO51" s="264"/>
      <c r="BP51" s="264"/>
      <c r="BQ51" s="261">
        <v>45</v>
      </c>
      <c r="BR51" s="262"/>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5"/>
    </row>
    <row r="52" spans="1:131" s="246" customFormat="1" ht="26.25" customHeight="1" x14ac:dyDescent="0.15">
      <c r="A52" s="260">
        <v>25</v>
      </c>
      <c r="B52" s="1122"/>
      <c r="C52" s="1123"/>
      <c r="D52" s="1123"/>
      <c r="E52" s="1123"/>
      <c r="F52" s="1123"/>
      <c r="G52" s="1123"/>
      <c r="H52" s="1123"/>
      <c r="I52" s="1123"/>
      <c r="J52" s="1123"/>
      <c r="K52" s="1123"/>
      <c r="L52" s="1123"/>
      <c r="M52" s="1123"/>
      <c r="N52" s="1123"/>
      <c r="O52" s="1123"/>
      <c r="P52" s="1124"/>
      <c r="Q52" s="1125"/>
      <c r="R52" s="1126"/>
      <c r="S52" s="1126"/>
      <c r="T52" s="1126"/>
      <c r="U52" s="1126"/>
      <c r="V52" s="1126"/>
      <c r="W52" s="1126"/>
      <c r="X52" s="1126"/>
      <c r="Y52" s="1126"/>
      <c r="Z52" s="1126"/>
      <c r="AA52" s="1126"/>
      <c r="AB52" s="1126"/>
      <c r="AC52" s="1126"/>
      <c r="AD52" s="1126"/>
      <c r="AE52" s="1127"/>
      <c r="AF52" s="1128"/>
      <c r="AG52" s="1129"/>
      <c r="AH52" s="1129"/>
      <c r="AI52" s="1129"/>
      <c r="AJ52" s="1130"/>
      <c r="AK52" s="1131"/>
      <c r="AL52" s="1126"/>
      <c r="AM52" s="1126"/>
      <c r="AN52" s="1126"/>
      <c r="AO52" s="1126"/>
      <c r="AP52" s="1126"/>
      <c r="AQ52" s="1126"/>
      <c r="AR52" s="1126"/>
      <c r="AS52" s="1126"/>
      <c r="AT52" s="1126"/>
      <c r="AU52" s="1126"/>
      <c r="AV52" s="1126"/>
      <c r="AW52" s="1126"/>
      <c r="AX52" s="1126"/>
      <c r="AY52" s="1126"/>
      <c r="AZ52" s="1132"/>
      <c r="BA52" s="1132"/>
      <c r="BB52" s="1132"/>
      <c r="BC52" s="1132"/>
      <c r="BD52" s="1132"/>
      <c r="BE52" s="1117"/>
      <c r="BF52" s="1117"/>
      <c r="BG52" s="1117"/>
      <c r="BH52" s="1117"/>
      <c r="BI52" s="1118"/>
      <c r="BJ52" s="251"/>
      <c r="BK52" s="251"/>
      <c r="BL52" s="251"/>
      <c r="BM52" s="251"/>
      <c r="BN52" s="251"/>
      <c r="BO52" s="264"/>
      <c r="BP52" s="264"/>
      <c r="BQ52" s="261">
        <v>46</v>
      </c>
      <c r="BR52" s="262"/>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5"/>
    </row>
    <row r="53" spans="1:131" s="246" customFormat="1" ht="26.25" customHeight="1" x14ac:dyDescent="0.15">
      <c r="A53" s="260">
        <v>26</v>
      </c>
      <c r="B53" s="1122"/>
      <c r="C53" s="1123"/>
      <c r="D53" s="1123"/>
      <c r="E53" s="1123"/>
      <c r="F53" s="1123"/>
      <c r="G53" s="1123"/>
      <c r="H53" s="1123"/>
      <c r="I53" s="1123"/>
      <c r="J53" s="1123"/>
      <c r="K53" s="1123"/>
      <c r="L53" s="1123"/>
      <c r="M53" s="1123"/>
      <c r="N53" s="1123"/>
      <c r="O53" s="1123"/>
      <c r="P53" s="1124"/>
      <c r="Q53" s="1125"/>
      <c r="R53" s="1126"/>
      <c r="S53" s="1126"/>
      <c r="T53" s="1126"/>
      <c r="U53" s="1126"/>
      <c r="V53" s="1126"/>
      <c r="W53" s="1126"/>
      <c r="X53" s="1126"/>
      <c r="Y53" s="1126"/>
      <c r="Z53" s="1126"/>
      <c r="AA53" s="1126"/>
      <c r="AB53" s="1126"/>
      <c r="AC53" s="1126"/>
      <c r="AD53" s="1126"/>
      <c r="AE53" s="1127"/>
      <c r="AF53" s="1128"/>
      <c r="AG53" s="1129"/>
      <c r="AH53" s="1129"/>
      <c r="AI53" s="1129"/>
      <c r="AJ53" s="1130"/>
      <c r="AK53" s="1131"/>
      <c r="AL53" s="1126"/>
      <c r="AM53" s="1126"/>
      <c r="AN53" s="1126"/>
      <c r="AO53" s="1126"/>
      <c r="AP53" s="1126"/>
      <c r="AQ53" s="1126"/>
      <c r="AR53" s="1126"/>
      <c r="AS53" s="1126"/>
      <c r="AT53" s="1126"/>
      <c r="AU53" s="1126"/>
      <c r="AV53" s="1126"/>
      <c r="AW53" s="1126"/>
      <c r="AX53" s="1126"/>
      <c r="AY53" s="1126"/>
      <c r="AZ53" s="1132"/>
      <c r="BA53" s="1132"/>
      <c r="BB53" s="1132"/>
      <c r="BC53" s="1132"/>
      <c r="BD53" s="1132"/>
      <c r="BE53" s="1117"/>
      <c r="BF53" s="1117"/>
      <c r="BG53" s="1117"/>
      <c r="BH53" s="1117"/>
      <c r="BI53" s="1118"/>
      <c r="BJ53" s="251"/>
      <c r="BK53" s="251"/>
      <c r="BL53" s="251"/>
      <c r="BM53" s="251"/>
      <c r="BN53" s="251"/>
      <c r="BO53" s="264"/>
      <c r="BP53" s="264"/>
      <c r="BQ53" s="261">
        <v>47</v>
      </c>
      <c r="BR53" s="262"/>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5"/>
    </row>
    <row r="54" spans="1:131" s="246" customFormat="1" ht="26.25" customHeight="1" x14ac:dyDescent="0.15">
      <c r="A54" s="260">
        <v>27</v>
      </c>
      <c r="B54" s="1122"/>
      <c r="C54" s="1123"/>
      <c r="D54" s="1123"/>
      <c r="E54" s="1123"/>
      <c r="F54" s="1123"/>
      <c r="G54" s="1123"/>
      <c r="H54" s="1123"/>
      <c r="I54" s="1123"/>
      <c r="J54" s="1123"/>
      <c r="K54" s="1123"/>
      <c r="L54" s="1123"/>
      <c r="M54" s="1123"/>
      <c r="N54" s="1123"/>
      <c r="O54" s="1123"/>
      <c r="P54" s="1124"/>
      <c r="Q54" s="1125"/>
      <c r="R54" s="1126"/>
      <c r="S54" s="1126"/>
      <c r="T54" s="1126"/>
      <c r="U54" s="1126"/>
      <c r="V54" s="1126"/>
      <c r="W54" s="1126"/>
      <c r="X54" s="1126"/>
      <c r="Y54" s="1126"/>
      <c r="Z54" s="1126"/>
      <c r="AA54" s="1126"/>
      <c r="AB54" s="1126"/>
      <c r="AC54" s="1126"/>
      <c r="AD54" s="1126"/>
      <c r="AE54" s="1127"/>
      <c r="AF54" s="1128"/>
      <c r="AG54" s="1129"/>
      <c r="AH54" s="1129"/>
      <c r="AI54" s="1129"/>
      <c r="AJ54" s="1130"/>
      <c r="AK54" s="1131"/>
      <c r="AL54" s="1126"/>
      <c r="AM54" s="1126"/>
      <c r="AN54" s="1126"/>
      <c r="AO54" s="1126"/>
      <c r="AP54" s="1126"/>
      <c r="AQ54" s="1126"/>
      <c r="AR54" s="1126"/>
      <c r="AS54" s="1126"/>
      <c r="AT54" s="1126"/>
      <c r="AU54" s="1126"/>
      <c r="AV54" s="1126"/>
      <c r="AW54" s="1126"/>
      <c r="AX54" s="1126"/>
      <c r="AY54" s="1126"/>
      <c r="AZ54" s="1132"/>
      <c r="BA54" s="1132"/>
      <c r="BB54" s="1132"/>
      <c r="BC54" s="1132"/>
      <c r="BD54" s="1132"/>
      <c r="BE54" s="1117"/>
      <c r="BF54" s="1117"/>
      <c r="BG54" s="1117"/>
      <c r="BH54" s="1117"/>
      <c r="BI54" s="1118"/>
      <c r="BJ54" s="251"/>
      <c r="BK54" s="251"/>
      <c r="BL54" s="251"/>
      <c r="BM54" s="251"/>
      <c r="BN54" s="251"/>
      <c r="BO54" s="264"/>
      <c r="BP54" s="264"/>
      <c r="BQ54" s="261">
        <v>48</v>
      </c>
      <c r="BR54" s="262"/>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5"/>
    </row>
    <row r="55" spans="1:131" s="246" customFormat="1" ht="26.25" customHeight="1" x14ac:dyDescent="0.15">
      <c r="A55" s="260">
        <v>28</v>
      </c>
      <c r="B55" s="1122"/>
      <c r="C55" s="1123"/>
      <c r="D55" s="1123"/>
      <c r="E55" s="1123"/>
      <c r="F55" s="1123"/>
      <c r="G55" s="1123"/>
      <c r="H55" s="1123"/>
      <c r="I55" s="1123"/>
      <c r="J55" s="1123"/>
      <c r="K55" s="1123"/>
      <c r="L55" s="1123"/>
      <c r="M55" s="1123"/>
      <c r="N55" s="1123"/>
      <c r="O55" s="1123"/>
      <c r="P55" s="1124"/>
      <c r="Q55" s="1125"/>
      <c r="R55" s="1126"/>
      <c r="S55" s="1126"/>
      <c r="T55" s="1126"/>
      <c r="U55" s="1126"/>
      <c r="V55" s="1126"/>
      <c r="W55" s="1126"/>
      <c r="X55" s="1126"/>
      <c r="Y55" s="1126"/>
      <c r="Z55" s="1126"/>
      <c r="AA55" s="1126"/>
      <c r="AB55" s="1126"/>
      <c r="AC55" s="1126"/>
      <c r="AD55" s="1126"/>
      <c r="AE55" s="1127"/>
      <c r="AF55" s="1128"/>
      <c r="AG55" s="1129"/>
      <c r="AH55" s="1129"/>
      <c r="AI55" s="1129"/>
      <c r="AJ55" s="1130"/>
      <c r="AK55" s="1131"/>
      <c r="AL55" s="1126"/>
      <c r="AM55" s="1126"/>
      <c r="AN55" s="1126"/>
      <c r="AO55" s="1126"/>
      <c r="AP55" s="1126"/>
      <c r="AQ55" s="1126"/>
      <c r="AR55" s="1126"/>
      <c r="AS55" s="1126"/>
      <c r="AT55" s="1126"/>
      <c r="AU55" s="1126"/>
      <c r="AV55" s="1126"/>
      <c r="AW55" s="1126"/>
      <c r="AX55" s="1126"/>
      <c r="AY55" s="1126"/>
      <c r="AZ55" s="1132"/>
      <c r="BA55" s="1132"/>
      <c r="BB55" s="1132"/>
      <c r="BC55" s="1132"/>
      <c r="BD55" s="1132"/>
      <c r="BE55" s="1117"/>
      <c r="BF55" s="1117"/>
      <c r="BG55" s="1117"/>
      <c r="BH55" s="1117"/>
      <c r="BI55" s="1118"/>
      <c r="BJ55" s="251"/>
      <c r="BK55" s="251"/>
      <c r="BL55" s="251"/>
      <c r="BM55" s="251"/>
      <c r="BN55" s="251"/>
      <c r="BO55" s="264"/>
      <c r="BP55" s="264"/>
      <c r="BQ55" s="261">
        <v>49</v>
      </c>
      <c r="BR55" s="262"/>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5"/>
    </row>
    <row r="56" spans="1:131" s="246" customFormat="1" ht="26.25" customHeight="1" x14ac:dyDescent="0.15">
      <c r="A56" s="260">
        <v>29</v>
      </c>
      <c r="B56" s="1122"/>
      <c r="C56" s="1123"/>
      <c r="D56" s="1123"/>
      <c r="E56" s="1123"/>
      <c r="F56" s="1123"/>
      <c r="G56" s="1123"/>
      <c r="H56" s="1123"/>
      <c r="I56" s="1123"/>
      <c r="J56" s="1123"/>
      <c r="K56" s="1123"/>
      <c r="L56" s="1123"/>
      <c r="M56" s="1123"/>
      <c r="N56" s="1123"/>
      <c r="O56" s="1123"/>
      <c r="P56" s="1124"/>
      <c r="Q56" s="1125"/>
      <c r="R56" s="1126"/>
      <c r="S56" s="1126"/>
      <c r="T56" s="1126"/>
      <c r="U56" s="1126"/>
      <c r="V56" s="1126"/>
      <c r="W56" s="1126"/>
      <c r="X56" s="1126"/>
      <c r="Y56" s="1126"/>
      <c r="Z56" s="1126"/>
      <c r="AA56" s="1126"/>
      <c r="AB56" s="1126"/>
      <c r="AC56" s="1126"/>
      <c r="AD56" s="1126"/>
      <c r="AE56" s="1127"/>
      <c r="AF56" s="1128"/>
      <c r="AG56" s="1129"/>
      <c r="AH56" s="1129"/>
      <c r="AI56" s="1129"/>
      <c r="AJ56" s="1130"/>
      <c r="AK56" s="1131"/>
      <c r="AL56" s="1126"/>
      <c r="AM56" s="1126"/>
      <c r="AN56" s="1126"/>
      <c r="AO56" s="1126"/>
      <c r="AP56" s="1126"/>
      <c r="AQ56" s="1126"/>
      <c r="AR56" s="1126"/>
      <c r="AS56" s="1126"/>
      <c r="AT56" s="1126"/>
      <c r="AU56" s="1126"/>
      <c r="AV56" s="1126"/>
      <c r="AW56" s="1126"/>
      <c r="AX56" s="1126"/>
      <c r="AY56" s="1126"/>
      <c r="AZ56" s="1132"/>
      <c r="BA56" s="1132"/>
      <c r="BB56" s="1132"/>
      <c r="BC56" s="1132"/>
      <c r="BD56" s="1132"/>
      <c r="BE56" s="1117"/>
      <c r="BF56" s="1117"/>
      <c r="BG56" s="1117"/>
      <c r="BH56" s="1117"/>
      <c r="BI56" s="1118"/>
      <c r="BJ56" s="251"/>
      <c r="BK56" s="251"/>
      <c r="BL56" s="251"/>
      <c r="BM56" s="251"/>
      <c r="BN56" s="251"/>
      <c r="BO56" s="264"/>
      <c r="BP56" s="264"/>
      <c r="BQ56" s="261">
        <v>50</v>
      </c>
      <c r="BR56" s="262"/>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5"/>
    </row>
    <row r="57" spans="1:131" s="246" customFormat="1" ht="26.25" customHeight="1" x14ac:dyDescent="0.15">
      <c r="A57" s="260">
        <v>30</v>
      </c>
      <c r="B57" s="1122"/>
      <c r="C57" s="1123"/>
      <c r="D57" s="1123"/>
      <c r="E57" s="1123"/>
      <c r="F57" s="1123"/>
      <c r="G57" s="1123"/>
      <c r="H57" s="1123"/>
      <c r="I57" s="1123"/>
      <c r="J57" s="1123"/>
      <c r="K57" s="1123"/>
      <c r="L57" s="1123"/>
      <c r="M57" s="1123"/>
      <c r="N57" s="1123"/>
      <c r="O57" s="1123"/>
      <c r="P57" s="1124"/>
      <c r="Q57" s="1125"/>
      <c r="R57" s="1126"/>
      <c r="S57" s="1126"/>
      <c r="T57" s="1126"/>
      <c r="U57" s="1126"/>
      <c r="V57" s="1126"/>
      <c r="W57" s="1126"/>
      <c r="X57" s="1126"/>
      <c r="Y57" s="1126"/>
      <c r="Z57" s="1126"/>
      <c r="AA57" s="1126"/>
      <c r="AB57" s="1126"/>
      <c r="AC57" s="1126"/>
      <c r="AD57" s="1126"/>
      <c r="AE57" s="1127"/>
      <c r="AF57" s="1128"/>
      <c r="AG57" s="1129"/>
      <c r="AH57" s="1129"/>
      <c r="AI57" s="1129"/>
      <c r="AJ57" s="1130"/>
      <c r="AK57" s="1131"/>
      <c r="AL57" s="1126"/>
      <c r="AM57" s="1126"/>
      <c r="AN57" s="1126"/>
      <c r="AO57" s="1126"/>
      <c r="AP57" s="1126"/>
      <c r="AQ57" s="1126"/>
      <c r="AR57" s="1126"/>
      <c r="AS57" s="1126"/>
      <c r="AT57" s="1126"/>
      <c r="AU57" s="1126"/>
      <c r="AV57" s="1126"/>
      <c r="AW57" s="1126"/>
      <c r="AX57" s="1126"/>
      <c r="AY57" s="1126"/>
      <c r="AZ57" s="1132"/>
      <c r="BA57" s="1132"/>
      <c r="BB57" s="1132"/>
      <c r="BC57" s="1132"/>
      <c r="BD57" s="1132"/>
      <c r="BE57" s="1117"/>
      <c r="BF57" s="1117"/>
      <c r="BG57" s="1117"/>
      <c r="BH57" s="1117"/>
      <c r="BI57" s="1118"/>
      <c r="BJ57" s="251"/>
      <c r="BK57" s="251"/>
      <c r="BL57" s="251"/>
      <c r="BM57" s="251"/>
      <c r="BN57" s="251"/>
      <c r="BO57" s="264"/>
      <c r="BP57" s="264"/>
      <c r="BQ57" s="261">
        <v>51</v>
      </c>
      <c r="BR57" s="262"/>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5"/>
    </row>
    <row r="58" spans="1:131" s="246" customFormat="1" ht="26.25" customHeight="1" x14ac:dyDescent="0.15">
      <c r="A58" s="260">
        <v>31</v>
      </c>
      <c r="B58" s="1122"/>
      <c r="C58" s="1123"/>
      <c r="D58" s="1123"/>
      <c r="E58" s="1123"/>
      <c r="F58" s="1123"/>
      <c r="G58" s="1123"/>
      <c r="H58" s="1123"/>
      <c r="I58" s="1123"/>
      <c r="J58" s="1123"/>
      <c r="K58" s="1123"/>
      <c r="L58" s="1123"/>
      <c r="M58" s="1123"/>
      <c r="N58" s="1123"/>
      <c r="O58" s="1123"/>
      <c r="P58" s="1124"/>
      <c r="Q58" s="1125"/>
      <c r="R58" s="1126"/>
      <c r="S58" s="1126"/>
      <c r="T58" s="1126"/>
      <c r="U58" s="1126"/>
      <c r="V58" s="1126"/>
      <c r="W58" s="1126"/>
      <c r="X58" s="1126"/>
      <c r="Y58" s="1126"/>
      <c r="Z58" s="1126"/>
      <c r="AA58" s="1126"/>
      <c r="AB58" s="1126"/>
      <c r="AC58" s="1126"/>
      <c r="AD58" s="1126"/>
      <c r="AE58" s="1127"/>
      <c r="AF58" s="1128"/>
      <c r="AG58" s="1129"/>
      <c r="AH58" s="1129"/>
      <c r="AI58" s="1129"/>
      <c r="AJ58" s="1130"/>
      <c r="AK58" s="1131"/>
      <c r="AL58" s="1126"/>
      <c r="AM58" s="1126"/>
      <c r="AN58" s="1126"/>
      <c r="AO58" s="1126"/>
      <c r="AP58" s="1126"/>
      <c r="AQ58" s="1126"/>
      <c r="AR58" s="1126"/>
      <c r="AS58" s="1126"/>
      <c r="AT58" s="1126"/>
      <c r="AU58" s="1126"/>
      <c r="AV58" s="1126"/>
      <c r="AW58" s="1126"/>
      <c r="AX58" s="1126"/>
      <c r="AY58" s="1126"/>
      <c r="AZ58" s="1132"/>
      <c r="BA58" s="1132"/>
      <c r="BB58" s="1132"/>
      <c r="BC58" s="1132"/>
      <c r="BD58" s="1132"/>
      <c r="BE58" s="1117"/>
      <c r="BF58" s="1117"/>
      <c r="BG58" s="1117"/>
      <c r="BH58" s="1117"/>
      <c r="BI58" s="1118"/>
      <c r="BJ58" s="251"/>
      <c r="BK58" s="251"/>
      <c r="BL58" s="251"/>
      <c r="BM58" s="251"/>
      <c r="BN58" s="251"/>
      <c r="BO58" s="264"/>
      <c r="BP58" s="264"/>
      <c r="BQ58" s="261">
        <v>52</v>
      </c>
      <c r="BR58" s="262"/>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5"/>
    </row>
    <row r="59" spans="1:131" s="246" customFormat="1" ht="26.25" customHeight="1" x14ac:dyDescent="0.15">
      <c r="A59" s="260">
        <v>32</v>
      </c>
      <c r="B59" s="1122"/>
      <c r="C59" s="1123"/>
      <c r="D59" s="1123"/>
      <c r="E59" s="1123"/>
      <c r="F59" s="1123"/>
      <c r="G59" s="1123"/>
      <c r="H59" s="1123"/>
      <c r="I59" s="1123"/>
      <c r="J59" s="1123"/>
      <c r="K59" s="1123"/>
      <c r="L59" s="1123"/>
      <c r="M59" s="1123"/>
      <c r="N59" s="1123"/>
      <c r="O59" s="1123"/>
      <c r="P59" s="1124"/>
      <c r="Q59" s="1125"/>
      <c r="R59" s="1126"/>
      <c r="S59" s="1126"/>
      <c r="T59" s="1126"/>
      <c r="U59" s="1126"/>
      <c r="V59" s="1126"/>
      <c r="W59" s="1126"/>
      <c r="X59" s="1126"/>
      <c r="Y59" s="1126"/>
      <c r="Z59" s="1126"/>
      <c r="AA59" s="1126"/>
      <c r="AB59" s="1126"/>
      <c r="AC59" s="1126"/>
      <c r="AD59" s="1126"/>
      <c r="AE59" s="1127"/>
      <c r="AF59" s="1128"/>
      <c r="AG59" s="1129"/>
      <c r="AH59" s="1129"/>
      <c r="AI59" s="1129"/>
      <c r="AJ59" s="1130"/>
      <c r="AK59" s="1131"/>
      <c r="AL59" s="1126"/>
      <c r="AM59" s="1126"/>
      <c r="AN59" s="1126"/>
      <c r="AO59" s="1126"/>
      <c r="AP59" s="1126"/>
      <c r="AQ59" s="1126"/>
      <c r="AR59" s="1126"/>
      <c r="AS59" s="1126"/>
      <c r="AT59" s="1126"/>
      <c r="AU59" s="1126"/>
      <c r="AV59" s="1126"/>
      <c r="AW59" s="1126"/>
      <c r="AX59" s="1126"/>
      <c r="AY59" s="1126"/>
      <c r="AZ59" s="1132"/>
      <c r="BA59" s="1132"/>
      <c r="BB59" s="1132"/>
      <c r="BC59" s="1132"/>
      <c r="BD59" s="1132"/>
      <c r="BE59" s="1117"/>
      <c r="BF59" s="1117"/>
      <c r="BG59" s="1117"/>
      <c r="BH59" s="1117"/>
      <c r="BI59" s="1118"/>
      <c r="BJ59" s="251"/>
      <c r="BK59" s="251"/>
      <c r="BL59" s="251"/>
      <c r="BM59" s="251"/>
      <c r="BN59" s="251"/>
      <c r="BO59" s="264"/>
      <c r="BP59" s="264"/>
      <c r="BQ59" s="261">
        <v>53</v>
      </c>
      <c r="BR59" s="262"/>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5"/>
    </row>
    <row r="60" spans="1:131" s="246" customFormat="1" ht="26.25" customHeight="1" x14ac:dyDescent="0.15">
      <c r="A60" s="260">
        <v>33</v>
      </c>
      <c r="B60" s="1122"/>
      <c r="C60" s="1123"/>
      <c r="D60" s="1123"/>
      <c r="E60" s="1123"/>
      <c r="F60" s="1123"/>
      <c r="G60" s="1123"/>
      <c r="H60" s="1123"/>
      <c r="I60" s="1123"/>
      <c r="J60" s="1123"/>
      <c r="K60" s="1123"/>
      <c r="L60" s="1123"/>
      <c r="M60" s="1123"/>
      <c r="N60" s="1123"/>
      <c r="O60" s="1123"/>
      <c r="P60" s="1124"/>
      <c r="Q60" s="1125"/>
      <c r="R60" s="1126"/>
      <c r="S60" s="1126"/>
      <c r="T60" s="1126"/>
      <c r="U60" s="1126"/>
      <c r="V60" s="1126"/>
      <c r="W60" s="1126"/>
      <c r="X60" s="1126"/>
      <c r="Y60" s="1126"/>
      <c r="Z60" s="1126"/>
      <c r="AA60" s="1126"/>
      <c r="AB60" s="1126"/>
      <c r="AC60" s="1126"/>
      <c r="AD60" s="1126"/>
      <c r="AE60" s="1127"/>
      <c r="AF60" s="1128"/>
      <c r="AG60" s="1129"/>
      <c r="AH60" s="1129"/>
      <c r="AI60" s="1129"/>
      <c r="AJ60" s="1130"/>
      <c r="AK60" s="1131"/>
      <c r="AL60" s="1126"/>
      <c r="AM60" s="1126"/>
      <c r="AN60" s="1126"/>
      <c r="AO60" s="1126"/>
      <c r="AP60" s="1126"/>
      <c r="AQ60" s="1126"/>
      <c r="AR60" s="1126"/>
      <c r="AS60" s="1126"/>
      <c r="AT60" s="1126"/>
      <c r="AU60" s="1126"/>
      <c r="AV60" s="1126"/>
      <c r="AW60" s="1126"/>
      <c r="AX60" s="1126"/>
      <c r="AY60" s="1126"/>
      <c r="AZ60" s="1132"/>
      <c r="BA60" s="1132"/>
      <c r="BB60" s="1132"/>
      <c r="BC60" s="1132"/>
      <c r="BD60" s="1132"/>
      <c r="BE60" s="1117"/>
      <c r="BF60" s="1117"/>
      <c r="BG60" s="1117"/>
      <c r="BH60" s="1117"/>
      <c r="BI60" s="1118"/>
      <c r="BJ60" s="251"/>
      <c r="BK60" s="251"/>
      <c r="BL60" s="251"/>
      <c r="BM60" s="251"/>
      <c r="BN60" s="251"/>
      <c r="BO60" s="264"/>
      <c r="BP60" s="264"/>
      <c r="BQ60" s="261">
        <v>54</v>
      </c>
      <c r="BR60" s="262"/>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5"/>
    </row>
    <row r="61" spans="1:131" s="246" customFormat="1" ht="26.25" customHeight="1" thickBot="1" x14ac:dyDescent="0.2">
      <c r="A61" s="260">
        <v>34</v>
      </c>
      <c r="B61" s="1122"/>
      <c r="C61" s="1123"/>
      <c r="D61" s="1123"/>
      <c r="E61" s="1123"/>
      <c r="F61" s="1123"/>
      <c r="G61" s="1123"/>
      <c r="H61" s="1123"/>
      <c r="I61" s="1123"/>
      <c r="J61" s="1123"/>
      <c r="K61" s="1123"/>
      <c r="L61" s="1123"/>
      <c r="M61" s="1123"/>
      <c r="N61" s="1123"/>
      <c r="O61" s="1123"/>
      <c r="P61" s="1124"/>
      <c r="Q61" s="1125"/>
      <c r="R61" s="1126"/>
      <c r="S61" s="1126"/>
      <c r="T61" s="1126"/>
      <c r="U61" s="1126"/>
      <c r="V61" s="1126"/>
      <c r="W61" s="1126"/>
      <c r="X61" s="1126"/>
      <c r="Y61" s="1126"/>
      <c r="Z61" s="1126"/>
      <c r="AA61" s="1126"/>
      <c r="AB61" s="1126"/>
      <c r="AC61" s="1126"/>
      <c r="AD61" s="1126"/>
      <c r="AE61" s="1127"/>
      <c r="AF61" s="1128"/>
      <c r="AG61" s="1129"/>
      <c r="AH61" s="1129"/>
      <c r="AI61" s="1129"/>
      <c r="AJ61" s="1130"/>
      <c r="AK61" s="1131"/>
      <c r="AL61" s="1126"/>
      <c r="AM61" s="1126"/>
      <c r="AN61" s="1126"/>
      <c r="AO61" s="1126"/>
      <c r="AP61" s="1126"/>
      <c r="AQ61" s="1126"/>
      <c r="AR61" s="1126"/>
      <c r="AS61" s="1126"/>
      <c r="AT61" s="1126"/>
      <c r="AU61" s="1126"/>
      <c r="AV61" s="1126"/>
      <c r="AW61" s="1126"/>
      <c r="AX61" s="1126"/>
      <c r="AY61" s="1126"/>
      <c r="AZ61" s="1132"/>
      <c r="BA61" s="1132"/>
      <c r="BB61" s="1132"/>
      <c r="BC61" s="1132"/>
      <c r="BD61" s="1132"/>
      <c r="BE61" s="1117"/>
      <c r="BF61" s="1117"/>
      <c r="BG61" s="1117"/>
      <c r="BH61" s="1117"/>
      <c r="BI61" s="1118"/>
      <c r="BJ61" s="251"/>
      <c r="BK61" s="251"/>
      <c r="BL61" s="251"/>
      <c r="BM61" s="251"/>
      <c r="BN61" s="251"/>
      <c r="BO61" s="264"/>
      <c r="BP61" s="264"/>
      <c r="BQ61" s="261">
        <v>55</v>
      </c>
      <c r="BR61" s="262"/>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5"/>
    </row>
    <row r="62" spans="1:131" s="246" customFormat="1" ht="26.25" customHeight="1" x14ac:dyDescent="0.15">
      <c r="A62" s="260">
        <v>35</v>
      </c>
      <c r="B62" s="1122"/>
      <c r="C62" s="1123"/>
      <c r="D62" s="1123"/>
      <c r="E62" s="1123"/>
      <c r="F62" s="1123"/>
      <c r="G62" s="1123"/>
      <c r="H62" s="1123"/>
      <c r="I62" s="1123"/>
      <c r="J62" s="1123"/>
      <c r="K62" s="1123"/>
      <c r="L62" s="1123"/>
      <c r="M62" s="1123"/>
      <c r="N62" s="1123"/>
      <c r="O62" s="1123"/>
      <c r="P62" s="1124"/>
      <c r="Q62" s="1125"/>
      <c r="R62" s="1126"/>
      <c r="S62" s="1126"/>
      <c r="T62" s="1126"/>
      <c r="U62" s="1126"/>
      <c r="V62" s="1126"/>
      <c r="W62" s="1126"/>
      <c r="X62" s="1126"/>
      <c r="Y62" s="1126"/>
      <c r="Z62" s="1126"/>
      <c r="AA62" s="1126"/>
      <c r="AB62" s="1126"/>
      <c r="AC62" s="1126"/>
      <c r="AD62" s="1126"/>
      <c r="AE62" s="1127"/>
      <c r="AF62" s="1128"/>
      <c r="AG62" s="1129"/>
      <c r="AH62" s="1129"/>
      <c r="AI62" s="1129"/>
      <c r="AJ62" s="1130"/>
      <c r="AK62" s="1131"/>
      <c r="AL62" s="1126"/>
      <c r="AM62" s="1126"/>
      <c r="AN62" s="1126"/>
      <c r="AO62" s="1126"/>
      <c r="AP62" s="1126"/>
      <c r="AQ62" s="1126"/>
      <c r="AR62" s="1126"/>
      <c r="AS62" s="1126"/>
      <c r="AT62" s="1126"/>
      <c r="AU62" s="1126"/>
      <c r="AV62" s="1126"/>
      <c r="AW62" s="1126"/>
      <c r="AX62" s="1126"/>
      <c r="AY62" s="1126"/>
      <c r="AZ62" s="1132"/>
      <c r="BA62" s="1132"/>
      <c r="BB62" s="1132"/>
      <c r="BC62" s="1132"/>
      <c r="BD62" s="1132"/>
      <c r="BE62" s="1117"/>
      <c r="BF62" s="1117"/>
      <c r="BG62" s="1117"/>
      <c r="BH62" s="1117"/>
      <c r="BI62" s="1118"/>
      <c r="BJ62" s="1119" t="s">
        <v>413</v>
      </c>
      <c r="BK62" s="1120"/>
      <c r="BL62" s="1120"/>
      <c r="BM62" s="1120"/>
      <c r="BN62" s="1121"/>
      <c r="BO62" s="264"/>
      <c r="BP62" s="264"/>
      <c r="BQ62" s="261">
        <v>56</v>
      </c>
      <c r="BR62" s="262"/>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5"/>
    </row>
    <row r="63" spans="1:131" s="246" customFormat="1" ht="26.25" customHeight="1" thickBot="1" x14ac:dyDescent="0.2">
      <c r="A63" s="263" t="s">
        <v>392</v>
      </c>
      <c r="B63" s="1035" t="s">
        <v>414</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3"/>
      <c r="AF63" s="1114">
        <v>53</v>
      </c>
      <c r="AG63" s="1050"/>
      <c r="AH63" s="1050"/>
      <c r="AI63" s="1050"/>
      <c r="AJ63" s="1115"/>
      <c r="AK63" s="1116"/>
      <c r="AL63" s="1054"/>
      <c r="AM63" s="1054"/>
      <c r="AN63" s="1054"/>
      <c r="AO63" s="1054"/>
      <c r="AP63" s="1050"/>
      <c r="AQ63" s="1050"/>
      <c r="AR63" s="1050"/>
      <c r="AS63" s="1050"/>
      <c r="AT63" s="1050"/>
      <c r="AU63" s="1050"/>
      <c r="AV63" s="1050"/>
      <c r="AW63" s="1050"/>
      <c r="AX63" s="1050"/>
      <c r="AY63" s="1050"/>
      <c r="AZ63" s="1110"/>
      <c r="BA63" s="1110"/>
      <c r="BB63" s="1110"/>
      <c r="BC63" s="1110"/>
      <c r="BD63" s="1110"/>
      <c r="BE63" s="1051"/>
      <c r="BF63" s="1051"/>
      <c r="BG63" s="1051"/>
      <c r="BH63" s="1051"/>
      <c r="BI63" s="1052"/>
      <c r="BJ63" s="1111" t="s">
        <v>129</v>
      </c>
      <c r="BK63" s="1042"/>
      <c r="BL63" s="1042"/>
      <c r="BM63" s="1042"/>
      <c r="BN63" s="1112"/>
      <c r="BO63" s="264"/>
      <c r="BP63" s="264"/>
      <c r="BQ63" s="261">
        <v>57</v>
      </c>
      <c r="BR63" s="262"/>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5"/>
    </row>
    <row r="65" spans="1:131" s="246" customFormat="1" ht="26.25" customHeight="1" thickBot="1" x14ac:dyDescent="0.2">
      <c r="A65" s="251" t="s">
        <v>415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5"/>
    </row>
    <row r="66" spans="1:131" s="246" customFormat="1" ht="26.25" customHeight="1" x14ac:dyDescent="0.15">
      <c r="A66" s="1086" t="s">
        <v>416</v>
      </c>
      <c r="B66" s="1087"/>
      <c r="C66" s="1087"/>
      <c r="D66" s="1087"/>
      <c r="E66" s="1087"/>
      <c r="F66" s="1087"/>
      <c r="G66" s="1087"/>
      <c r="H66" s="1087"/>
      <c r="I66" s="1087"/>
      <c r="J66" s="1087"/>
      <c r="K66" s="1087"/>
      <c r="L66" s="1087"/>
      <c r="M66" s="1087"/>
      <c r="N66" s="1087"/>
      <c r="O66" s="1087"/>
      <c r="P66" s="1088"/>
      <c r="Q66" s="1092" t="s">
        <v>397</v>
      </c>
      <c r="R66" s="1093"/>
      <c r="S66" s="1093"/>
      <c r="T66" s="1093"/>
      <c r="U66" s="1094"/>
      <c r="V66" s="1092" t="s">
        <v>398</v>
      </c>
      <c r="W66" s="1093"/>
      <c r="X66" s="1093"/>
      <c r="Y66" s="1093"/>
      <c r="Z66" s="1094"/>
      <c r="AA66" s="1092" t="s">
        <v>399</v>
      </c>
      <c r="AB66" s="1093"/>
      <c r="AC66" s="1093"/>
      <c r="AD66" s="1093"/>
      <c r="AE66" s="1094"/>
      <c r="AF66" s="1098" t="s">
        <v>417</v>
      </c>
      <c r="AG66" s="1099"/>
      <c r="AH66" s="1099"/>
      <c r="AI66" s="1099"/>
      <c r="AJ66" s="1100"/>
      <c r="AK66" s="1092" t="s">
        <v>401</v>
      </c>
      <c r="AL66" s="1087"/>
      <c r="AM66" s="1087"/>
      <c r="AN66" s="1087"/>
      <c r="AO66" s="1088"/>
      <c r="AP66" s="1092" t="s">
        <v>402</v>
      </c>
      <c r="AQ66" s="1093"/>
      <c r="AR66" s="1093"/>
      <c r="AS66" s="1093"/>
      <c r="AT66" s="1094"/>
      <c r="AU66" s="1092" t="s">
        <v>418</v>
      </c>
      <c r="AV66" s="1093"/>
      <c r="AW66" s="1093"/>
      <c r="AX66" s="1093"/>
      <c r="AY66" s="1094"/>
      <c r="AZ66" s="1092" t="s">
        <v>380</v>
      </c>
      <c r="BA66" s="1093"/>
      <c r="BB66" s="1093"/>
      <c r="BC66" s="1093"/>
      <c r="BD66" s="1108"/>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x14ac:dyDescent="0.15">
      <c r="A68" s="257">
        <v>1</v>
      </c>
      <c r="B68" s="1076" t="s">
        <v>576</v>
      </c>
      <c r="C68" s="1077"/>
      <c r="D68" s="1077"/>
      <c r="E68" s="1077"/>
      <c r="F68" s="1077"/>
      <c r="G68" s="1077"/>
      <c r="H68" s="1077"/>
      <c r="I68" s="1077"/>
      <c r="J68" s="1077"/>
      <c r="K68" s="1077"/>
      <c r="L68" s="1077"/>
      <c r="M68" s="1077"/>
      <c r="N68" s="1077"/>
      <c r="O68" s="1077"/>
      <c r="P68" s="1078"/>
      <c r="Q68" s="1079">
        <v>1168</v>
      </c>
      <c r="R68" s="1073"/>
      <c r="S68" s="1073"/>
      <c r="T68" s="1073"/>
      <c r="U68" s="1073"/>
      <c r="V68" s="1073">
        <v>1157</v>
      </c>
      <c r="W68" s="1073"/>
      <c r="X68" s="1073"/>
      <c r="Y68" s="1073"/>
      <c r="Z68" s="1073"/>
      <c r="AA68" s="1073">
        <v>11</v>
      </c>
      <c r="AB68" s="1073"/>
      <c r="AC68" s="1073"/>
      <c r="AD68" s="1073"/>
      <c r="AE68" s="1073"/>
      <c r="AF68" s="1073">
        <v>11</v>
      </c>
      <c r="AG68" s="1073"/>
      <c r="AH68" s="1073"/>
      <c r="AI68" s="1073"/>
      <c r="AJ68" s="1073"/>
      <c r="AK68" s="1073" t="s">
        <v>575</v>
      </c>
      <c r="AL68" s="1073"/>
      <c r="AM68" s="1073"/>
      <c r="AN68" s="1073"/>
      <c r="AO68" s="1073"/>
      <c r="AP68" s="1073">
        <v>1221</v>
      </c>
      <c r="AQ68" s="1073"/>
      <c r="AR68" s="1073"/>
      <c r="AS68" s="1073"/>
      <c r="AT68" s="1073"/>
      <c r="AU68" s="1073">
        <v>303</v>
      </c>
      <c r="AV68" s="1073"/>
      <c r="AW68" s="1073"/>
      <c r="AX68" s="1073"/>
      <c r="AY68" s="1073"/>
      <c r="AZ68" s="1074"/>
      <c r="BA68" s="1074"/>
      <c r="BB68" s="1074"/>
      <c r="BC68" s="1074"/>
      <c r="BD68" s="1075"/>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x14ac:dyDescent="0.15">
      <c r="A69" s="260">
        <v>2</v>
      </c>
      <c r="B69" s="1065" t="s">
        <v>577</v>
      </c>
      <c r="C69" s="1066"/>
      <c r="D69" s="1066"/>
      <c r="E69" s="1066"/>
      <c r="F69" s="1066"/>
      <c r="G69" s="1066"/>
      <c r="H69" s="1066"/>
      <c r="I69" s="1066"/>
      <c r="J69" s="1066"/>
      <c r="K69" s="1066"/>
      <c r="L69" s="1066"/>
      <c r="M69" s="1066"/>
      <c r="N69" s="1066"/>
      <c r="O69" s="1066"/>
      <c r="P69" s="1067"/>
      <c r="Q69" s="1068">
        <v>17</v>
      </c>
      <c r="R69" s="1062"/>
      <c r="S69" s="1062"/>
      <c r="T69" s="1062"/>
      <c r="U69" s="1062"/>
      <c r="V69" s="1062">
        <v>14</v>
      </c>
      <c r="W69" s="1062"/>
      <c r="X69" s="1062"/>
      <c r="Y69" s="1062"/>
      <c r="Z69" s="1062"/>
      <c r="AA69" s="1062">
        <v>3</v>
      </c>
      <c r="AB69" s="1062"/>
      <c r="AC69" s="1062"/>
      <c r="AD69" s="1062"/>
      <c r="AE69" s="1062"/>
      <c r="AF69" s="1062">
        <v>3</v>
      </c>
      <c r="AG69" s="1062"/>
      <c r="AH69" s="1062"/>
      <c r="AI69" s="1062"/>
      <c r="AJ69" s="1062"/>
      <c r="AK69" s="1062" t="s">
        <v>575</v>
      </c>
      <c r="AL69" s="1062"/>
      <c r="AM69" s="1062"/>
      <c r="AN69" s="1062"/>
      <c r="AO69" s="1062"/>
      <c r="AP69" s="1062" t="s">
        <v>575</v>
      </c>
      <c r="AQ69" s="1062"/>
      <c r="AR69" s="1062"/>
      <c r="AS69" s="1062"/>
      <c r="AT69" s="1062"/>
      <c r="AU69" s="1062" t="s">
        <v>575</v>
      </c>
      <c r="AV69" s="1062"/>
      <c r="AW69" s="1062"/>
      <c r="AX69" s="1062"/>
      <c r="AY69" s="1062"/>
      <c r="AZ69" s="1063"/>
      <c r="BA69" s="1063"/>
      <c r="BB69" s="1063"/>
      <c r="BC69" s="1063"/>
      <c r="BD69" s="1064"/>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x14ac:dyDescent="0.15">
      <c r="A70" s="260">
        <v>3</v>
      </c>
      <c r="B70" s="1065"/>
      <c r="C70" s="1066"/>
      <c r="D70" s="1066"/>
      <c r="E70" s="1066"/>
      <c r="F70" s="1066"/>
      <c r="G70" s="1066"/>
      <c r="H70" s="1066"/>
      <c r="I70" s="1066"/>
      <c r="J70" s="1066"/>
      <c r="K70" s="1066"/>
      <c r="L70" s="1066"/>
      <c r="M70" s="1066"/>
      <c r="N70" s="1066"/>
      <c r="O70" s="1066"/>
      <c r="P70" s="1067"/>
      <c r="Q70" s="1068"/>
      <c r="R70" s="1062"/>
      <c r="S70" s="1062"/>
      <c r="T70" s="1062"/>
      <c r="U70" s="1062"/>
      <c r="V70" s="1062"/>
      <c r="W70" s="1062"/>
      <c r="X70" s="1062"/>
      <c r="Y70" s="1062"/>
      <c r="Z70" s="1062"/>
      <c r="AA70" s="1062"/>
      <c r="AB70" s="1062"/>
      <c r="AC70" s="1062"/>
      <c r="AD70" s="1062"/>
      <c r="AE70" s="1062"/>
      <c r="AF70" s="1062"/>
      <c r="AG70" s="1062"/>
      <c r="AH70" s="1062"/>
      <c r="AI70" s="1062"/>
      <c r="AJ70" s="1062"/>
      <c r="AK70" s="1062"/>
      <c r="AL70" s="1062"/>
      <c r="AM70" s="1062"/>
      <c r="AN70" s="1062"/>
      <c r="AO70" s="1062"/>
      <c r="AP70" s="1062"/>
      <c r="AQ70" s="1062"/>
      <c r="AR70" s="1062"/>
      <c r="AS70" s="1062"/>
      <c r="AT70" s="1062"/>
      <c r="AU70" s="1062"/>
      <c r="AV70" s="1062"/>
      <c r="AW70" s="1062"/>
      <c r="AX70" s="1062"/>
      <c r="AY70" s="1062"/>
      <c r="AZ70" s="1063"/>
      <c r="BA70" s="1063"/>
      <c r="BB70" s="1063"/>
      <c r="BC70" s="1063"/>
      <c r="BD70" s="1064"/>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x14ac:dyDescent="0.15">
      <c r="A71" s="260">
        <v>4</v>
      </c>
      <c r="B71" s="1065"/>
      <c r="C71" s="1066"/>
      <c r="D71" s="1066"/>
      <c r="E71" s="1066"/>
      <c r="F71" s="1066"/>
      <c r="G71" s="1066"/>
      <c r="H71" s="1066"/>
      <c r="I71" s="1066"/>
      <c r="J71" s="1066"/>
      <c r="K71" s="1066"/>
      <c r="L71" s="1066"/>
      <c r="M71" s="1066"/>
      <c r="N71" s="1066"/>
      <c r="O71" s="1066"/>
      <c r="P71" s="1067"/>
      <c r="Q71" s="1068"/>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2"/>
      <c r="AY71" s="1062"/>
      <c r="AZ71" s="1063"/>
      <c r="BA71" s="1063"/>
      <c r="BB71" s="1063"/>
      <c r="BC71" s="1063"/>
      <c r="BD71" s="1064"/>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x14ac:dyDescent="0.15">
      <c r="A72" s="260">
        <v>5</v>
      </c>
      <c r="B72" s="1065"/>
      <c r="C72" s="1066"/>
      <c r="D72" s="1066"/>
      <c r="E72" s="1066"/>
      <c r="F72" s="1066"/>
      <c r="G72" s="1066"/>
      <c r="H72" s="1066"/>
      <c r="I72" s="1066"/>
      <c r="J72" s="1066"/>
      <c r="K72" s="1066"/>
      <c r="L72" s="1066"/>
      <c r="M72" s="1066"/>
      <c r="N72" s="1066"/>
      <c r="O72" s="1066"/>
      <c r="P72" s="1067"/>
      <c r="Q72" s="1068"/>
      <c r="R72" s="1062"/>
      <c r="S72" s="1062"/>
      <c r="T72" s="1062"/>
      <c r="U72" s="1062"/>
      <c r="V72" s="1062"/>
      <c r="W72" s="1062"/>
      <c r="X72" s="1062"/>
      <c r="Y72" s="1062"/>
      <c r="Z72" s="1062"/>
      <c r="AA72" s="1062"/>
      <c r="AB72" s="1062"/>
      <c r="AC72" s="1062"/>
      <c r="AD72" s="1062"/>
      <c r="AE72" s="1062"/>
      <c r="AF72" s="1062"/>
      <c r="AG72" s="1062"/>
      <c r="AH72" s="1062"/>
      <c r="AI72" s="1062"/>
      <c r="AJ72" s="1062"/>
      <c r="AK72" s="1062"/>
      <c r="AL72" s="1062"/>
      <c r="AM72" s="1062"/>
      <c r="AN72" s="1062"/>
      <c r="AO72" s="1062"/>
      <c r="AP72" s="1062"/>
      <c r="AQ72" s="1062"/>
      <c r="AR72" s="1062"/>
      <c r="AS72" s="1062"/>
      <c r="AT72" s="1062"/>
      <c r="AU72" s="1062"/>
      <c r="AV72" s="1062"/>
      <c r="AW72" s="1062"/>
      <c r="AX72" s="1062"/>
      <c r="AY72" s="1062"/>
      <c r="AZ72" s="1063"/>
      <c r="BA72" s="1063"/>
      <c r="BB72" s="1063"/>
      <c r="BC72" s="1063"/>
      <c r="BD72" s="1064"/>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x14ac:dyDescent="0.15">
      <c r="A73" s="260">
        <v>6</v>
      </c>
      <c r="B73" s="1065"/>
      <c r="C73" s="1066"/>
      <c r="D73" s="1066"/>
      <c r="E73" s="1066"/>
      <c r="F73" s="1066"/>
      <c r="G73" s="1066"/>
      <c r="H73" s="1066"/>
      <c r="I73" s="1066"/>
      <c r="J73" s="1066"/>
      <c r="K73" s="1066"/>
      <c r="L73" s="1066"/>
      <c r="M73" s="1066"/>
      <c r="N73" s="1066"/>
      <c r="O73" s="1066"/>
      <c r="P73" s="1067"/>
      <c r="Q73" s="1068"/>
      <c r="R73" s="1062"/>
      <c r="S73" s="1062"/>
      <c r="T73" s="1062"/>
      <c r="U73" s="1062"/>
      <c r="V73" s="1062"/>
      <c r="W73" s="1062"/>
      <c r="X73" s="1062"/>
      <c r="Y73" s="1062"/>
      <c r="Z73" s="1062"/>
      <c r="AA73" s="1062"/>
      <c r="AB73" s="1062"/>
      <c r="AC73" s="1062"/>
      <c r="AD73" s="1062"/>
      <c r="AE73" s="1062"/>
      <c r="AF73" s="1062"/>
      <c r="AG73" s="1062"/>
      <c r="AH73" s="1062"/>
      <c r="AI73" s="1062"/>
      <c r="AJ73" s="1062"/>
      <c r="AK73" s="1062"/>
      <c r="AL73" s="1062"/>
      <c r="AM73" s="1062"/>
      <c r="AN73" s="1062"/>
      <c r="AO73" s="1062"/>
      <c r="AP73" s="1062"/>
      <c r="AQ73" s="1062"/>
      <c r="AR73" s="1062"/>
      <c r="AS73" s="1062"/>
      <c r="AT73" s="1062"/>
      <c r="AU73" s="1062"/>
      <c r="AV73" s="1062"/>
      <c r="AW73" s="1062"/>
      <c r="AX73" s="1062"/>
      <c r="AY73" s="1062"/>
      <c r="AZ73" s="1063"/>
      <c r="BA73" s="1063"/>
      <c r="BB73" s="1063"/>
      <c r="BC73" s="1063"/>
      <c r="BD73" s="1064"/>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x14ac:dyDescent="0.15">
      <c r="A74" s="260">
        <v>7</v>
      </c>
      <c r="B74" s="1065"/>
      <c r="C74" s="1066"/>
      <c r="D74" s="1066"/>
      <c r="E74" s="1066"/>
      <c r="F74" s="1066"/>
      <c r="G74" s="1066"/>
      <c r="H74" s="1066"/>
      <c r="I74" s="1066"/>
      <c r="J74" s="1066"/>
      <c r="K74" s="1066"/>
      <c r="L74" s="1066"/>
      <c r="M74" s="1066"/>
      <c r="N74" s="1066"/>
      <c r="O74" s="1066"/>
      <c r="P74" s="1067"/>
      <c r="Q74" s="1068"/>
      <c r="R74" s="1062"/>
      <c r="S74" s="1062"/>
      <c r="T74" s="1062"/>
      <c r="U74" s="1062"/>
      <c r="V74" s="1062"/>
      <c r="W74" s="1062"/>
      <c r="X74" s="1062"/>
      <c r="Y74" s="1062"/>
      <c r="Z74" s="1062"/>
      <c r="AA74" s="1062"/>
      <c r="AB74" s="1062"/>
      <c r="AC74" s="1062"/>
      <c r="AD74" s="1062"/>
      <c r="AE74" s="1062"/>
      <c r="AF74" s="1062"/>
      <c r="AG74" s="1062"/>
      <c r="AH74" s="1062"/>
      <c r="AI74" s="1062"/>
      <c r="AJ74" s="1062"/>
      <c r="AK74" s="1062"/>
      <c r="AL74" s="1062"/>
      <c r="AM74" s="1062"/>
      <c r="AN74" s="1062"/>
      <c r="AO74" s="1062"/>
      <c r="AP74" s="1062"/>
      <c r="AQ74" s="1062"/>
      <c r="AR74" s="1062"/>
      <c r="AS74" s="1062"/>
      <c r="AT74" s="1062"/>
      <c r="AU74" s="1062"/>
      <c r="AV74" s="1062"/>
      <c r="AW74" s="1062"/>
      <c r="AX74" s="1062"/>
      <c r="AY74" s="1062"/>
      <c r="AZ74" s="1063"/>
      <c r="BA74" s="1063"/>
      <c r="BB74" s="1063"/>
      <c r="BC74" s="1063"/>
      <c r="BD74" s="1064"/>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x14ac:dyDescent="0.15">
      <c r="A75" s="260">
        <v>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x14ac:dyDescent="0.15">
      <c r="A76" s="260">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x14ac:dyDescent="0.15">
      <c r="A77" s="260">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x14ac:dyDescent="0.15">
      <c r="A78" s="260">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x14ac:dyDescent="0.15">
      <c r="A79" s="260">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x14ac:dyDescent="0.15">
      <c r="A80" s="260">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x14ac:dyDescent="0.15">
      <c r="A81" s="260">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x14ac:dyDescent="0.15">
      <c r="A82" s="260">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x14ac:dyDescent="0.15">
      <c r="A83" s="260">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x14ac:dyDescent="0.15">
      <c r="A84" s="260">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x14ac:dyDescent="0.15">
      <c r="A85" s="260">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x14ac:dyDescent="0.15">
      <c r="A86" s="260">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x14ac:dyDescent="0.15">
      <c r="A87" s="268">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x14ac:dyDescent="0.2">
      <c r="A88" s="263" t="s">
        <v>392</v>
      </c>
      <c r="B88" s="1035" t="s">
        <v>419</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c r="AG88" s="1050"/>
      <c r="AH88" s="1050"/>
      <c r="AI88" s="1050"/>
      <c r="AJ88" s="1050"/>
      <c r="AK88" s="1054"/>
      <c r="AL88" s="1054"/>
      <c r="AM88" s="1054"/>
      <c r="AN88" s="1054"/>
      <c r="AO88" s="1054"/>
      <c r="AP88" s="1050"/>
      <c r="AQ88" s="1050"/>
      <c r="AR88" s="1050"/>
      <c r="AS88" s="1050"/>
      <c r="AT88" s="1050"/>
      <c r="AU88" s="1050"/>
      <c r="AV88" s="1050"/>
      <c r="AW88" s="1050"/>
      <c r="AX88" s="1050"/>
      <c r="AY88" s="1050"/>
      <c r="AZ88" s="1051"/>
      <c r="BA88" s="1051"/>
      <c r="BB88" s="1051"/>
      <c r="BC88" s="1051"/>
      <c r="BD88" s="1052"/>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35" t="s">
        <v>420</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421</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422</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423</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424</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9" t="s">
        <v>425</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426</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x14ac:dyDescent="0.15">
      <c r="A109" s="984" t="s">
        <v>427</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428</v>
      </c>
      <c r="AB109" s="985"/>
      <c r="AC109" s="985"/>
      <c r="AD109" s="985"/>
      <c r="AE109" s="986"/>
      <c r="AF109" s="987" t="s">
        <v>310</v>
      </c>
      <c r="AG109" s="985"/>
      <c r="AH109" s="985"/>
      <c r="AI109" s="985"/>
      <c r="AJ109" s="986"/>
      <c r="AK109" s="987" t="s">
        <v>309</v>
      </c>
      <c r="AL109" s="985"/>
      <c r="AM109" s="985"/>
      <c r="AN109" s="985"/>
      <c r="AO109" s="986"/>
      <c r="AP109" s="987" t="s">
        <v>429</v>
      </c>
      <c r="AQ109" s="985"/>
      <c r="AR109" s="985"/>
      <c r="AS109" s="985"/>
      <c r="AT109" s="1016"/>
      <c r="AU109" s="984" t="s">
        <v>427</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428</v>
      </c>
      <c r="BR109" s="985"/>
      <c r="BS109" s="985"/>
      <c r="BT109" s="985"/>
      <c r="BU109" s="986"/>
      <c r="BV109" s="987" t="s">
        <v>310</v>
      </c>
      <c r="BW109" s="985"/>
      <c r="BX109" s="985"/>
      <c r="BY109" s="985"/>
      <c r="BZ109" s="986"/>
      <c r="CA109" s="987" t="s">
        <v>309</v>
      </c>
      <c r="CB109" s="985"/>
      <c r="CC109" s="985"/>
      <c r="CD109" s="985"/>
      <c r="CE109" s="986"/>
      <c r="CF109" s="1023" t="s">
        <v>429</v>
      </c>
      <c r="CG109" s="1023"/>
      <c r="CH109" s="1023"/>
      <c r="CI109" s="1023"/>
      <c r="CJ109" s="1023"/>
      <c r="CK109" s="987" t="s">
        <v>430</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428</v>
      </c>
      <c r="DH109" s="985"/>
      <c r="DI109" s="985"/>
      <c r="DJ109" s="985"/>
      <c r="DK109" s="986"/>
      <c r="DL109" s="987" t="s">
        <v>310</v>
      </c>
      <c r="DM109" s="985"/>
      <c r="DN109" s="985"/>
      <c r="DO109" s="985"/>
      <c r="DP109" s="986"/>
      <c r="DQ109" s="987" t="s">
        <v>309</v>
      </c>
      <c r="DR109" s="985"/>
      <c r="DS109" s="985"/>
      <c r="DT109" s="985"/>
      <c r="DU109" s="986"/>
      <c r="DV109" s="987" t="s">
        <v>429</v>
      </c>
      <c r="DW109" s="985"/>
      <c r="DX109" s="985"/>
      <c r="DY109" s="985"/>
      <c r="DZ109" s="1016"/>
    </row>
    <row r="110" spans="1:131" s="245" customFormat="1" ht="26.25" customHeight="1" x14ac:dyDescent="0.15">
      <c r="A110" s="887" t="s">
        <v>431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1272813</v>
      </c>
      <c r="AB110" s="978"/>
      <c r="AC110" s="978"/>
      <c r="AD110" s="978"/>
      <c r="AE110" s="979"/>
      <c r="AF110" s="980">
        <v>1278809</v>
      </c>
      <c r="AG110" s="978"/>
      <c r="AH110" s="978"/>
      <c r="AI110" s="978"/>
      <c r="AJ110" s="979"/>
      <c r="AK110" s="980">
        <v>1278714</v>
      </c>
      <c r="AL110" s="978"/>
      <c r="AM110" s="978"/>
      <c r="AN110" s="978"/>
      <c r="AO110" s="979"/>
      <c r="AP110" s="981">
        <v>33.799999999999997</v>
      </c>
      <c r="AQ110" s="982"/>
      <c r="AR110" s="982"/>
      <c r="AS110" s="982"/>
      <c r="AT110" s="983"/>
      <c r="AU110" s="1017" t="s">
        <v>73</v>
      </c>
      <c r="AV110" s="1018"/>
      <c r="AW110" s="1018"/>
      <c r="AX110" s="1018"/>
      <c r="AY110" s="1018"/>
      <c r="AZ110" s="943" t="s">
        <v>432</v>
      </c>
      <c r="BA110" s="888"/>
      <c r="BB110" s="888"/>
      <c r="BC110" s="888"/>
      <c r="BD110" s="888"/>
      <c r="BE110" s="888"/>
      <c r="BF110" s="888"/>
      <c r="BG110" s="888"/>
      <c r="BH110" s="888"/>
      <c r="BI110" s="888"/>
      <c r="BJ110" s="888"/>
      <c r="BK110" s="888"/>
      <c r="BL110" s="888"/>
      <c r="BM110" s="888"/>
      <c r="BN110" s="888"/>
      <c r="BO110" s="888"/>
      <c r="BP110" s="889"/>
      <c r="BQ110" s="944">
        <v>15419101</v>
      </c>
      <c r="BR110" s="925"/>
      <c r="BS110" s="925"/>
      <c r="BT110" s="925"/>
      <c r="BU110" s="925"/>
      <c r="BV110" s="925">
        <v>15154493</v>
      </c>
      <c r="BW110" s="925"/>
      <c r="BX110" s="925"/>
      <c r="BY110" s="925"/>
      <c r="BZ110" s="925"/>
      <c r="CA110" s="925">
        <v>15157870</v>
      </c>
      <c r="CB110" s="925"/>
      <c r="CC110" s="925"/>
      <c r="CD110" s="925"/>
      <c r="CE110" s="925"/>
      <c r="CF110" s="949">
        <v>401.1</v>
      </c>
      <c r="CG110" s="950"/>
      <c r="CH110" s="950"/>
      <c r="CI110" s="950"/>
      <c r="CJ110" s="950"/>
      <c r="CK110" s="1013" t="s">
        <v>433</v>
      </c>
      <c r="CL110" s="899"/>
      <c r="CM110" s="974" t="s">
        <v>434</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129</v>
      </c>
      <c r="DH110" s="925"/>
      <c r="DI110" s="925"/>
      <c r="DJ110" s="925"/>
      <c r="DK110" s="925"/>
      <c r="DL110" s="925" t="s">
        <v>394</v>
      </c>
      <c r="DM110" s="925"/>
      <c r="DN110" s="925"/>
      <c r="DO110" s="925"/>
      <c r="DP110" s="925"/>
      <c r="DQ110" s="925" t="s">
        <v>129</v>
      </c>
      <c r="DR110" s="925"/>
      <c r="DS110" s="925"/>
      <c r="DT110" s="925"/>
      <c r="DU110" s="925"/>
      <c r="DV110" s="926" t="s">
        <v>394</v>
      </c>
      <c r="DW110" s="926"/>
      <c r="DX110" s="926"/>
      <c r="DY110" s="926"/>
      <c r="DZ110" s="927"/>
    </row>
    <row r="111" spans="1:131" s="245" customFormat="1" ht="26.25" customHeight="1" x14ac:dyDescent="0.15">
      <c r="A111" s="854" t="s">
        <v>435</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394</v>
      </c>
      <c r="AB111" s="1006"/>
      <c r="AC111" s="1006"/>
      <c r="AD111" s="1006"/>
      <c r="AE111" s="1007"/>
      <c r="AF111" s="1008" t="s">
        <v>129</v>
      </c>
      <c r="AG111" s="1006"/>
      <c r="AH111" s="1006"/>
      <c r="AI111" s="1006"/>
      <c r="AJ111" s="1007"/>
      <c r="AK111" s="1008" t="s">
        <v>129</v>
      </c>
      <c r="AL111" s="1006"/>
      <c r="AM111" s="1006"/>
      <c r="AN111" s="1006"/>
      <c r="AO111" s="1007"/>
      <c r="AP111" s="1009" t="s">
        <v>394</v>
      </c>
      <c r="AQ111" s="1010"/>
      <c r="AR111" s="1010"/>
      <c r="AS111" s="1010"/>
      <c r="AT111" s="1011"/>
      <c r="AU111" s="1019"/>
      <c r="AV111" s="1020"/>
      <c r="AW111" s="1020"/>
      <c r="AX111" s="1020"/>
      <c r="AY111" s="1020"/>
      <c r="AZ111" s="895" t="s">
        <v>436</v>
      </c>
      <c r="BA111" s="830"/>
      <c r="BB111" s="830"/>
      <c r="BC111" s="830"/>
      <c r="BD111" s="830"/>
      <c r="BE111" s="830"/>
      <c r="BF111" s="830"/>
      <c r="BG111" s="830"/>
      <c r="BH111" s="830"/>
      <c r="BI111" s="830"/>
      <c r="BJ111" s="830"/>
      <c r="BK111" s="830"/>
      <c r="BL111" s="830"/>
      <c r="BM111" s="830"/>
      <c r="BN111" s="830"/>
      <c r="BO111" s="830"/>
      <c r="BP111" s="831"/>
      <c r="BQ111" s="896">
        <v>71628</v>
      </c>
      <c r="BR111" s="897"/>
      <c r="BS111" s="897"/>
      <c r="BT111" s="897"/>
      <c r="BU111" s="897"/>
      <c r="BV111" s="897">
        <v>57186</v>
      </c>
      <c r="BW111" s="897"/>
      <c r="BX111" s="897"/>
      <c r="BY111" s="897"/>
      <c r="BZ111" s="897"/>
      <c r="CA111" s="897">
        <v>40485</v>
      </c>
      <c r="CB111" s="897"/>
      <c r="CC111" s="897"/>
      <c r="CD111" s="897"/>
      <c r="CE111" s="897"/>
      <c r="CF111" s="958">
        <v>1.1000000000000001</v>
      </c>
      <c r="CG111" s="959"/>
      <c r="CH111" s="959"/>
      <c r="CI111" s="959"/>
      <c r="CJ111" s="959"/>
      <c r="CK111" s="1014"/>
      <c r="CL111" s="901"/>
      <c r="CM111" s="904" t="s">
        <v>437</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129</v>
      </c>
      <c r="DH111" s="897"/>
      <c r="DI111" s="897"/>
      <c r="DJ111" s="897"/>
      <c r="DK111" s="897"/>
      <c r="DL111" s="897" t="s">
        <v>394</v>
      </c>
      <c r="DM111" s="897"/>
      <c r="DN111" s="897"/>
      <c r="DO111" s="897"/>
      <c r="DP111" s="897"/>
      <c r="DQ111" s="897" t="s">
        <v>129</v>
      </c>
      <c r="DR111" s="897"/>
      <c r="DS111" s="897"/>
      <c r="DT111" s="897"/>
      <c r="DU111" s="897"/>
      <c r="DV111" s="874" t="s">
        <v>438</v>
      </c>
      <c r="DW111" s="874"/>
      <c r="DX111" s="874"/>
      <c r="DY111" s="874"/>
      <c r="DZ111" s="875"/>
    </row>
    <row r="112" spans="1:131" s="245" customFormat="1" ht="26.25" customHeight="1" x14ac:dyDescent="0.15">
      <c r="A112" s="999" t="s">
        <v>439</v>
      </c>
      <c r="B112" s="1000"/>
      <c r="C112" s="830" t="s">
        <v>440</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438</v>
      </c>
      <c r="AB112" s="860"/>
      <c r="AC112" s="860"/>
      <c r="AD112" s="860"/>
      <c r="AE112" s="861"/>
      <c r="AF112" s="862" t="s">
        <v>394</v>
      </c>
      <c r="AG112" s="860"/>
      <c r="AH112" s="860"/>
      <c r="AI112" s="860"/>
      <c r="AJ112" s="861"/>
      <c r="AK112" s="862" t="s">
        <v>129</v>
      </c>
      <c r="AL112" s="860"/>
      <c r="AM112" s="860"/>
      <c r="AN112" s="860"/>
      <c r="AO112" s="861"/>
      <c r="AP112" s="907" t="s">
        <v>394</v>
      </c>
      <c r="AQ112" s="908"/>
      <c r="AR112" s="908"/>
      <c r="AS112" s="908"/>
      <c r="AT112" s="909"/>
      <c r="AU112" s="1019"/>
      <c r="AV112" s="1020"/>
      <c r="AW112" s="1020"/>
      <c r="AX112" s="1020"/>
      <c r="AY112" s="1020"/>
      <c r="AZ112" s="895" t="s">
        <v>441</v>
      </c>
      <c r="BA112" s="830"/>
      <c r="BB112" s="830"/>
      <c r="BC112" s="830"/>
      <c r="BD112" s="830"/>
      <c r="BE112" s="830"/>
      <c r="BF112" s="830"/>
      <c r="BG112" s="830"/>
      <c r="BH112" s="830"/>
      <c r="BI112" s="830"/>
      <c r="BJ112" s="830"/>
      <c r="BK112" s="830"/>
      <c r="BL112" s="830"/>
      <c r="BM112" s="830"/>
      <c r="BN112" s="830"/>
      <c r="BO112" s="830"/>
      <c r="BP112" s="831"/>
      <c r="BQ112" s="896">
        <v>1049109</v>
      </c>
      <c r="BR112" s="897"/>
      <c r="BS112" s="897"/>
      <c r="BT112" s="897"/>
      <c r="BU112" s="897"/>
      <c r="BV112" s="897">
        <v>994760</v>
      </c>
      <c r="BW112" s="897"/>
      <c r="BX112" s="897"/>
      <c r="BY112" s="897"/>
      <c r="BZ112" s="897"/>
      <c r="CA112" s="897">
        <v>870927</v>
      </c>
      <c r="CB112" s="897"/>
      <c r="CC112" s="897"/>
      <c r="CD112" s="897"/>
      <c r="CE112" s="897"/>
      <c r="CF112" s="958">
        <v>23</v>
      </c>
      <c r="CG112" s="959"/>
      <c r="CH112" s="959"/>
      <c r="CI112" s="959"/>
      <c r="CJ112" s="959"/>
      <c r="CK112" s="1014"/>
      <c r="CL112" s="901"/>
      <c r="CM112" s="904" t="s">
        <v>442</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394</v>
      </c>
      <c r="DH112" s="897"/>
      <c r="DI112" s="897"/>
      <c r="DJ112" s="897"/>
      <c r="DK112" s="897"/>
      <c r="DL112" s="897" t="s">
        <v>129</v>
      </c>
      <c r="DM112" s="897"/>
      <c r="DN112" s="897"/>
      <c r="DO112" s="897"/>
      <c r="DP112" s="897"/>
      <c r="DQ112" s="897" t="s">
        <v>438</v>
      </c>
      <c r="DR112" s="897"/>
      <c r="DS112" s="897"/>
      <c r="DT112" s="897"/>
      <c r="DU112" s="897"/>
      <c r="DV112" s="874" t="s">
        <v>129</v>
      </c>
      <c r="DW112" s="874"/>
      <c r="DX112" s="874"/>
      <c r="DY112" s="874"/>
      <c r="DZ112" s="875"/>
    </row>
    <row r="113" spans="1:130" s="245" customFormat="1" ht="26.25" customHeight="1" x14ac:dyDescent="0.15">
      <c r="A113" s="1001"/>
      <c r="B113" s="1002"/>
      <c r="C113" s="830" t="s">
        <v>443</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217244</v>
      </c>
      <c r="AB113" s="1006"/>
      <c r="AC113" s="1006"/>
      <c r="AD113" s="1006"/>
      <c r="AE113" s="1007"/>
      <c r="AF113" s="1008">
        <v>207693</v>
      </c>
      <c r="AG113" s="1006"/>
      <c r="AH113" s="1006"/>
      <c r="AI113" s="1006"/>
      <c r="AJ113" s="1007"/>
      <c r="AK113" s="1008">
        <v>174048</v>
      </c>
      <c r="AL113" s="1006"/>
      <c r="AM113" s="1006"/>
      <c r="AN113" s="1006"/>
      <c r="AO113" s="1007"/>
      <c r="AP113" s="1009">
        <v>4.5999999999999996</v>
      </c>
      <c r="AQ113" s="1010"/>
      <c r="AR113" s="1010"/>
      <c r="AS113" s="1010"/>
      <c r="AT113" s="1011"/>
      <c r="AU113" s="1019"/>
      <c r="AV113" s="1020"/>
      <c r="AW113" s="1020"/>
      <c r="AX113" s="1020"/>
      <c r="AY113" s="1020"/>
      <c r="AZ113" s="895" t="s">
        <v>444</v>
      </c>
      <c r="BA113" s="830"/>
      <c r="BB113" s="830"/>
      <c r="BC113" s="830"/>
      <c r="BD113" s="830"/>
      <c r="BE113" s="830"/>
      <c r="BF113" s="830"/>
      <c r="BG113" s="830"/>
      <c r="BH113" s="830"/>
      <c r="BI113" s="830"/>
      <c r="BJ113" s="830"/>
      <c r="BK113" s="830"/>
      <c r="BL113" s="830"/>
      <c r="BM113" s="830"/>
      <c r="BN113" s="830"/>
      <c r="BO113" s="830"/>
      <c r="BP113" s="831"/>
      <c r="BQ113" s="896">
        <v>344253</v>
      </c>
      <c r="BR113" s="897"/>
      <c r="BS113" s="897"/>
      <c r="BT113" s="897"/>
      <c r="BU113" s="897"/>
      <c r="BV113" s="897">
        <v>323831</v>
      </c>
      <c r="BW113" s="897"/>
      <c r="BX113" s="897"/>
      <c r="BY113" s="897"/>
      <c r="BZ113" s="897"/>
      <c r="CA113" s="897">
        <v>303209</v>
      </c>
      <c r="CB113" s="897"/>
      <c r="CC113" s="897"/>
      <c r="CD113" s="897"/>
      <c r="CE113" s="897"/>
      <c r="CF113" s="958">
        <v>8</v>
      </c>
      <c r="CG113" s="959"/>
      <c r="CH113" s="959"/>
      <c r="CI113" s="959"/>
      <c r="CJ113" s="959"/>
      <c r="CK113" s="1014"/>
      <c r="CL113" s="901"/>
      <c r="CM113" s="904" t="s">
        <v>445</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438</v>
      </c>
      <c r="DH113" s="860"/>
      <c r="DI113" s="860"/>
      <c r="DJ113" s="860"/>
      <c r="DK113" s="861"/>
      <c r="DL113" s="862" t="s">
        <v>438</v>
      </c>
      <c r="DM113" s="860"/>
      <c r="DN113" s="860"/>
      <c r="DO113" s="860"/>
      <c r="DP113" s="861"/>
      <c r="DQ113" s="862" t="s">
        <v>129</v>
      </c>
      <c r="DR113" s="860"/>
      <c r="DS113" s="860"/>
      <c r="DT113" s="860"/>
      <c r="DU113" s="861"/>
      <c r="DV113" s="907" t="s">
        <v>129</v>
      </c>
      <c r="DW113" s="908"/>
      <c r="DX113" s="908"/>
      <c r="DY113" s="908"/>
      <c r="DZ113" s="909"/>
    </row>
    <row r="114" spans="1:130" s="245" customFormat="1" ht="26.25" customHeight="1" x14ac:dyDescent="0.15">
      <c r="A114" s="1001"/>
      <c r="B114" s="1002"/>
      <c r="C114" s="830" t="s">
        <v>446</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23794</v>
      </c>
      <c r="AB114" s="860"/>
      <c r="AC114" s="860"/>
      <c r="AD114" s="860"/>
      <c r="AE114" s="861"/>
      <c r="AF114" s="862">
        <v>23794</v>
      </c>
      <c r="AG114" s="860"/>
      <c r="AH114" s="860"/>
      <c r="AI114" s="860"/>
      <c r="AJ114" s="861"/>
      <c r="AK114" s="862">
        <v>23794</v>
      </c>
      <c r="AL114" s="860"/>
      <c r="AM114" s="860"/>
      <c r="AN114" s="860"/>
      <c r="AO114" s="861"/>
      <c r="AP114" s="907">
        <v>0.6</v>
      </c>
      <c r="AQ114" s="908"/>
      <c r="AR114" s="908"/>
      <c r="AS114" s="908"/>
      <c r="AT114" s="909"/>
      <c r="AU114" s="1019"/>
      <c r="AV114" s="1020"/>
      <c r="AW114" s="1020"/>
      <c r="AX114" s="1020"/>
      <c r="AY114" s="1020"/>
      <c r="AZ114" s="895" t="s">
        <v>447</v>
      </c>
      <c r="BA114" s="830"/>
      <c r="BB114" s="830"/>
      <c r="BC114" s="830"/>
      <c r="BD114" s="830"/>
      <c r="BE114" s="830"/>
      <c r="BF114" s="830"/>
      <c r="BG114" s="830"/>
      <c r="BH114" s="830"/>
      <c r="BI114" s="830"/>
      <c r="BJ114" s="830"/>
      <c r="BK114" s="830"/>
      <c r="BL114" s="830"/>
      <c r="BM114" s="830"/>
      <c r="BN114" s="830"/>
      <c r="BO114" s="830"/>
      <c r="BP114" s="831"/>
      <c r="BQ114" s="896">
        <v>1146196</v>
      </c>
      <c r="BR114" s="897"/>
      <c r="BS114" s="897"/>
      <c r="BT114" s="897"/>
      <c r="BU114" s="897"/>
      <c r="BV114" s="897">
        <v>1111451</v>
      </c>
      <c r="BW114" s="897"/>
      <c r="BX114" s="897"/>
      <c r="BY114" s="897"/>
      <c r="BZ114" s="897"/>
      <c r="CA114" s="897">
        <v>1032715</v>
      </c>
      <c r="CB114" s="897"/>
      <c r="CC114" s="897"/>
      <c r="CD114" s="897"/>
      <c r="CE114" s="897"/>
      <c r="CF114" s="958">
        <v>27.3</v>
      </c>
      <c r="CG114" s="959"/>
      <c r="CH114" s="959"/>
      <c r="CI114" s="959"/>
      <c r="CJ114" s="959"/>
      <c r="CK114" s="1014"/>
      <c r="CL114" s="901"/>
      <c r="CM114" s="904" t="s">
        <v>448</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394</v>
      </c>
      <c r="DH114" s="860"/>
      <c r="DI114" s="860"/>
      <c r="DJ114" s="860"/>
      <c r="DK114" s="861"/>
      <c r="DL114" s="862" t="s">
        <v>438</v>
      </c>
      <c r="DM114" s="860"/>
      <c r="DN114" s="860"/>
      <c r="DO114" s="860"/>
      <c r="DP114" s="861"/>
      <c r="DQ114" s="862" t="s">
        <v>438</v>
      </c>
      <c r="DR114" s="860"/>
      <c r="DS114" s="860"/>
      <c r="DT114" s="860"/>
      <c r="DU114" s="861"/>
      <c r="DV114" s="907" t="s">
        <v>438</v>
      </c>
      <c r="DW114" s="908"/>
      <c r="DX114" s="908"/>
      <c r="DY114" s="908"/>
      <c r="DZ114" s="909"/>
    </row>
    <row r="115" spans="1:130" s="245" customFormat="1" ht="26.25" customHeight="1" x14ac:dyDescent="0.15">
      <c r="A115" s="1001"/>
      <c r="B115" s="1002"/>
      <c r="C115" s="830" t="s">
        <v>449</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19590</v>
      </c>
      <c r="AB115" s="1006"/>
      <c r="AC115" s="1006"/>
      <c r="AD115" s="1006"/>
      <c r="AE115" s="1007"/>
      <c r="AF115" s="1008">
        <v>18674</v>
      </c>
      <c r="AG115" s="1006"/>
      <c r="AH115" s="1006"/>
      <c r="AI115" s="1006"/>
      <c r="AJ115" s="1007"/>
      <c r="AK115" s="1008">
        <v>17791</v>
      </c>
      <c r="AL115" s="1006"/>
      <c r="AM115" s="1006"/>
      <c r="AN115" s="1006"/>
      <c r="AO115" s="1007"/>
      <c r="AP115" s="1009">
        <v>0.5</v>
      </c>
      <c r="AQ115" s="1010"/>
      <c r="AR115" s="1010"/>
      <c r="AS115" s="1010"/>
      <c r="AT115" s="1011"/>
      <c r="AU115" s="1019"/>
      <c r="AV115" s="1020"/>
      <c r="AW115" s="1020"/>
      <c r="AX115" s="1020"/>
      <c r="AY115" s="1020"/>
      <c r="AZ115" s="895" t="s">
        <v>450</v>
      </c>
      <c r="BA115" s="830"/>
      <c r="BB115" s="830"/>
      <c r="BC115" s="830"/>
      <c r="BD115" s="830"/>
      <c r="BE115" s="830"/>
      <c r="BF115" s="830"/>
      <c r="BG115" s="830"/>
      <c r="BH115" s="830"/>
      <c r="BI115" s="830"/>
      <c r="BJ115" s="830"/>
      <c r="BK115" s="830"/>
      <c r="BL115" s="830"/>
      <c r="BM115" s="830"/>
      <c r="BN115" s="830"/>
      <c r="BO115" s="830"/>
      <c r="BP115" s="831"/>
      <c r="BQ115" s="896" t="s">
        <v>129</v>
      </c>
      <c r="BR115" s="897"/>
      <c r="BS115" s="897"/>
      <c r="BT115" s="897"/>
      <c r="BU115" s="897"/>
      <c r="BV115" s="897" t="s">
        <v>394</v>
      </c>
      <c r="BW115" s="897"/>
      <c r="BX115" s="897"/>
      <c r="BY115" s="897"/>
      <c r="BZ115" s="897"/>
      <c r="CA115" s="897" t="s">
        <v>129</v>
      </c>
      <c r="CB115" s="897"/>
      <c r="CC115" s="897"/>
      <c r="CD115" s="897"/>
      <c r="CE115" s="897"/>
      <c r="CF115" s="958" t="s">
        <v>438</v>
      </c>
      <c r="CG115" s="959"/>
      <c r="CH115" s="959"/>
      <c r="CI115" s="959"/>
      <c r="CJ115" s="959"/>
      <c r="CK115" s="1014"/>
      <c r="CL115" s="901"/>
      <c r="CM115" s="895" t="s">
        <v>451</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394</v>
      </c>
      <c r="DH115" s="860"/>
      <c r="DI115" s="860"/>
      <c r="DJ115" s="860"/>
      <c r="DK115" s="861"/>
      <c r="DL115" s="862" t="s">
        <v>129</v>
      </c>
      <c r="DM115" s="860"/>
      <c r="DN115" s="860"/>
      <c r="DO115" s="860"/>
      <c r="DP115" s="861"/>
      <c r="DQ115" s="862" t="s">
        <v>129</v>
      </c>
      <c r="DR115" s="860"/>
      <c r="DS115" s="860"/>
      <c r="DT115" s="860"/>
      <c r="DU115" s="861"/>
      <c r="DV115" s="907" t="s">
        <v>394</v>
      </c>
      <c r="DW115" s="908"/>
      <c r="DX115" s="908"/>
      <c r="DY115" s="908"/>
      <c r="DZ115" s="909"/>
    </row>
    <row r="116" spans="1:130" s="245" customFormat="1" ht="26.25" customHeight="1" x14ac:dyDescent="0.15">
      <c r="A116" s="1003"/>
      <c r="B116" s="1004"/>
      <c r="C116" s="963" t="s">
        <v>452</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v>4571</v>
      </c>
      <c r="AB116" s="860"/>
      <c r="AC116" s="860"/>
      <c r="AD116" s="860"/>
      <c r="AE116" s="861"/>
      <c r="AF116" s="862">
        <v>261</v>
      </c>
      <c r="AG116" s="860"/>
      <c r="AH116" s="860"/>
      <c r="AI116" s="860"/>
      <c r="AJ116" s="861"/>
      <c r="AK116" s="862">
        <v>659</v>
      </c>
      <c r="AL116" s="860"/>
      <c r="AM116" s="860"/>
      <c r="AN116" s="860"/>
      <c r="AO116" s="861"/>
      <c r="AP116" s="907">
        <v>0</v>
      </c>
      <c r="AQ116" s="908"/>
      <c r="AR116" s="908"/>
      <c r="AS116" s="908"/>
      <c r="AT116" s="909"/>
      <c r="AU116" s="1019"/>
      <c r="AV116" s="1020"/>
      <c r="AW116" s="1020"/>
      <c r="AX116" s="1020"/>
      <c r="AY116" s="1020"/>
      <c r="AZ116" s="946" t="s">
        <v>453</v>
      </c>
      <c r="BA116" s="947"/>
      <c r="BB116" s="947"/>
      <c r="BC116" s="947"/>
      <c r="BD116" s="947"/>
      <c r="BE116" s="947"/>
      <c r="BF116" s="947"/>
      <c r="BG116" s="947"/>
      <c r="BH116" s="947"/>
      <c r="BI116" s="947"/>
      <c r="BJ116" s="947"/>
      <c r="BK116" s="947"/>
      <c r="BL116" s="947"/>
      <c r="BM116" s="947"/>
      <c r="BN116" s="947"/>
      <c r="BO116" s="947"/>
      <c r="BP116" s="948"/>
      <c r="BQ116" s="896" t="s">
        <v>129</v>
      </c>
      <c r="BR116" s="897"/>
      <c r="BS116" s="897"/>
      <c r="BT116" s="897"/>
      <c r="BU116" s="897"/>
      <c r="BV116" s="897" t="s">
        <v>129</v>
      </c>
      <c r="BW116" s="897"/>
      <c r="BX116" s="897"/>
      <c r="BY116" s="897"/>
      <c r="BZ116" s="897"/>
      <c r="CA116" s="897" t="s">
        <v>129</v>
      </c>
      <c r="CB116" s="897"/>
      <c r="CC116" s="897"/>
      <c r="CD116" s="897"/>
      <c r="CE116" s="897"/>
      <c r="CF116" s="958" t="s">
        <v>438</v>
      </c>
      <c r="CG116" s="959"/>
      <c r="CH116" s="959"/>
      <c r="CI116" s="959"/>
      <c r="CJ116" s="959"/>
      <c r="CK116" s="1014"/>
      <c r="CL116" s="901"/>
      <c r="CM116" s="904" t="s">
        <v>454</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v>10624</v>
      </c>
      <c r="DH116" s="860"/>
      <c r="DI116" s="860"/>
      <c r="DJ116" s="860"/>
      <c r="DK116" s="861"/>
      <c r="DL116" s="862">
        <v>7910</v>
      </c>
      <c r="DM116" s="860"/>
      <c r="DN116" s="860"/>
      <c r="DO116" s="860"/>
      <c r="DP116" s="861"/>
      <c r="DQ116" s="862">
        <v>5235</v>
      </c>
      <c r="DR116" s="860"/>
      <c r="DS116" s="860"/>
      <c r="DT116" s="860"/>
      <c r="DU116" s="861"/>
      <c r="DV116" s="907">
        <v>0.1</v>
      </c>
      <c r="DW116" s="908"/>
      <c r="DX116" s="908"/>
      <c r="DY116" s="908"/>
      <c r="DZ116" s="909"/>
    </row>
    <row r="117" spans="1:130" s="245" customFormat="1" ht="26.25" customHeight="1" x14ac:dyDescent="0.15">
      <c r="A117" s="984" t="s">
        <v>186</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455</v>
      </c>
      <c r="Z117" s="986"/>
      <c r="AA117" s="991">
        <v>1538012</v>
      </c>
      <c r="AB117" s="992"/>
      <c r="AC117" s="992"/>
      <c r="AD117" s="992"/>
      <c r="AE117" s="993"/>
      <c r="AF117" s="994">
        <v>1529231</v>
      </c>
      <c r="AG117" s="992"/>
      <c r="AH117" s="992"/>
      <c r="AI117" s="992"/>
      <c r="AJ117" s="993"/>
      <c r="AK117" s="994">
        <v>1495006</v>
      </c>
      <c r="AL117" s="992"/>
      <c r="AM117" s="992"/>
      <c r="AN117" s="992"/>
      <c r="AO117" s="993"/>
      <c r="AP117" s="995"/>
      <c r="AQ117" s="996"/>
      <c r="AR117" s="996"/>
      <c r="AS117" s="996"/>
      <c r="AT117" s="997"/>
      <c r="AU117" s="1019"/>
      <c r="AV117" s="1020"/>
      <c r="AW117" s="1020"/>
      <c r="AX117" s="1020"/>
      <c r="AY117" s="1020"/>
      <c r="AZ117" s="946" t="s">
        <v>456</v>
      </c>
      <c r="BA117" s="947"/>
      <c r="BB117" s="947"/>
      <c r="BC117" s="947"/>
      <c r="BD117" s="947"/>
      <c r="BE117" s="947"/>
      <c r="BF117" s="947"/>
      <c r="BG117" s="947"/>
      <c r="BH117" s="947"/>
      <c r="BI117" s="947"/>
      <c r="BJ117" s="947"/>
      <c r="BK117" s="947"/>
      <c r="BL117" s="947"/>
      <c r="BM117" s="947"/>
      <c r="BN117" s="947"/>
      <c r="BO117" s="947"/>
      <c r="BP117" s="948"/>
      <c r="BQ117" s="896" t="s">
        <v>394</v>
      </c>
      <c r="BR117" s="897"/>
      <c r="BS117" s="897"/>
      <c r="BT117" s="897"/>
      <c r="BU117" s="897"/>
      <c r="BV117" s="897" t="s">
        <v>129</v>
      </c>
      <c r="BW117" s="897"/>
      <c r="BX117" s="897"/>
      <c r="BY117" s="897"/>
      <c r="BZ117" s="897"/>
      <c r="CA117" s="897" t="s">
        <v>394</v>
      </c>
      <c r="CB117" s="897"/>
      <c r="CC117" s="897"/>
      <c r="CD117" s="897"/>
      <c r="CE117" s="897"/>
      <c r="CF117" s="958" t="s">
        <v>394</v>
      </c>
      <c r="CG117" s="959"/>
      <c r="CH117" s="959"/>
      <c r="CI117" s="959"/>
      <c r="CJ117" s="959"/>
      <c r="CK117" s="1014"/>
      <c r="CL117" s="901"/>
      <c r="CM117" s="904" t="s">
        <v>457</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394</v>
      </c>
      <c r="DH117" s="860"/>
      <c r="DI117" s="860"/>
      <c r="DJ117" s="860"/>
      <c r="DK117" s="861"/>
      <c r="DL117" s="862" t="s">
        <v>394</v>
      </c>
      <c r="DM117" s="860"/>
      <c r="DN117" s="860"/>
      <c r="DO117" s="860"/>
      <c r="DP117" s="861"/>
      <c r="DQ117" s="862" t="s">
        <v>394</v>
      </c>
      <c r="DR117" s="860"/>
      <c r="DS117" s="860"/>
      <c r="DT117" s="860"/>
      <c r="DU117" s="861"/>
      <c r="DV117" s="907" t="s">
        <v>394</v>
      </c>
      <c r="DW117" s="908"/>
      <c r="DX117" s="908"/>
      <c r="DY117" s="908"/>
      <c r="DZ117" s="909"/>
    </row>
    <row r="118" spans="1:130" s="245" customFormat="1" ht="26.25" customHeight="1" x14ac:dyDescent="0.15">
      <c r="A118" s="984" t="s">
        <v>430</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428</v>
      </c>
      <c r="AB118" s="985"/>
      <c r="AC118" s="985"/>
      <c r="AD118" s="985"/>
      <c r="AE118" s="986"/>
      <c r="AF118" s="987" t="s">
        <v>310</v>
      </c>
      <c r="AG118" s="985"/>
      <c r="AH118" s="985"/>
      <c r="AI118" s="985"/>
      <c r="AJ118" s="986"/>
      <c r="AK118" s="987" t="s">
        <v>309</v>
      </c>
      <c r="AL118" s="985"/>
      <c r="AM118" s="985"/>
      <c r="AN118" s="985"/>
      <c r="AO118" s="986"/>
      <c r="AP118" s="988" t="s">
        <v>429</v>
      </c>
      <c r="AQ118" s="989"/>
      <c r="AR118" s="989"/>
      <c r="AS118" s="989"/>
      <c r="AT118" s="990"/>
      <c r="AU118" s="1019"/>
      <c r="AV118" s="1020"/>
      <c r="AW118" s="1020"/>
      <c r="AX118" s="1020"/>
      <c r="AY118" s="1020"/>
      <c r="AZ118" s="962" t="s">
        <v>458</v>
      </c>
      <c r="BA118" s="963"/>
      <c r="BB118" s="963"/>
      <c r="BC118" s="963"/>
      <c r="BD118" s="963"/>
      <c r="BE118" s="963"/>
      <c r="BF118" s="963"/>
      <c r="BG118" s="963"/>
      <c r="BH118" s="963"/>
      <c r="BI118" s="963"/>
      <c r="BJ118" s="963"/>
      <c r="BK118" s="963"/>
      <c r="BL118" s="963"/>
      <c r="BM118" s="963"/>
      <c r="BN118" s="963"/>
      <c r="BO118" s="963"/>
      <c r="BP118" s="964"/>
      <c r="BQ118" s="965" t="s">
        <v>129</v>
      </c>
      <c r="BR118" s="928"/>
      <c r="BS118" s="928"/>
      <c r="BT118" s="928"/>
      <c r="BU118" s="928"/>
      <c r="BV118" s="928" t="s">
        <v>394</v>
      </c>
      <c r="BW118" s="928"/>
      <c r="BX118" s="928"/>
      <c r="BY118" s="928"/>
      <c r="BZ118" s="928"/>
      <c r="CA118" s="928" t="s">
        <v>394</v>
      </c>
      <c r="CB118" s="928"/>
      <c r="CC118" s="928"/>
      <c r="CD118" s="928"/>
      <c r="CE118" s="928"/>
      <c r="CF118" s="958" t="s">
        <v>394</v>
      </c>
      <c r="CG118" s="959"/>
      <c r="CH118" s="959"/>
      <c r="CI118" s="959"/>
      <c r="CJ118" s="959"/>
      <c r="CK118" s="1014"/>
      <c r="CL118" s="901"/>
      <c r="CM118" s="904" t="s">
        <v>459</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394</v>
      </c>
      <c r="DH118" s="860"/>
      <c r="DI118" s="860"/>
      <c r="DJ118" s="860"/>
      <c r="DK118" s="861"/>
      <c r="DL118" s="862" t="s">
        <v>394</v>
      </c>
      <c r="DM118" s="860"/>
      <c r="DN118" s="860"/>
      <c r="DO118" s="860"/>
      <c r="DP118" s="861"/>
      <c r="DQ118" s="862" t="s">
        <v>394</v>
      </c>
      <c r="DR118" s="860"/>
      <c r="DS118" s="860"/>
      <c r="DT118" s="860"/>
      <c r="DU118" s="861"/>
      <c r="DV118" s="907" t="s">
        <v>394</v>
      </c>
      <c r="DW118" s="908"/>
      <c r="DX118" s="908"/>
      <c r="DY118" s="908"/>
      <c r="DZ118" s="909"/>
    </row>
    <row r="119" spans="1:130" s="245" customFormat="1" ht="26.25" customHeight="1" x14ac:dyDescent="0.15">
      <c r="A119" s="898" t="s">
        <v>433</v>
      </c>
      <c r="B119" s="899"/>
      <c r="C119" s="974" t="s">
        <v>434</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129</v>
      </c>
      <c r="AB119" s="978"/>
      <c r="AC119" s="978"/>
      <c r="AD119" s="978"/>
      <c r="AE119" s="979"/>
      <c r="AF119" s="980" t="s">
        <v>129</v>
      </c>
      <c r="AG119" s="978"/>
      <c r="AH119" s="978"/>
      <c r="AI119" s="978"/>
      <c r="AJ119" s="979"/>
      <c r="AK119" s="980" t="s">
        <v>394</v>
      </c>
      <c r="AL119" s="978"/>
      <c r="AM119" s="978"/>
      <c r="AN119" s="978"/>
      <c r="AO119" s="979"/>
      <c r="AP119" s="981" t="s">
        <v>394</v>
      </c>
      <c r="AQ119" s="982"/>
      <c r="AR119" s="982"/>
      <c r="AS119" s="982"/>
      <c r="AT119" s="983"/>
      <c r="AU119" s="1021"/>
      <c r="AV119" s="1022"/>
      <c r="AW119" s="1022"/>
      <c r="AX119" s="1022"/>
      <c r="AY119" s="1022"/>
      <c r="AZ119" s="276" t="s">
        <v>186</v>
      </c>
      <c r="BA119" s="276"/>
      <c r="BB119" s="276"/>
      <c r="BC119" s="276"/>
      <c r="BD119" s="276"/>
      <c r="BE119" s="276"/>
      <c r="BF119" s="276"/>
      <c r="BG119" s="276"/>
      <c r="BH119" s="276"/>
      <c r="BI119" s="276"/>
      <c r="BJ119" s="276"/>
      <c r="BK119" s="276"/>
      <c r="BL119" s="276"/>
      <c r="BM119" s="276"/>
      <c r="BN119" s="276"/>
      <c r="BO119" s="960" t="s">
        <v>460</v>
      </c>
      <c r="BP119" s="961"/>
      <c r="BQ119" s="965">
        <v>18030287</v>
      </c>
      <c r="BR119" s="928"/>
      <c r="BS119" s="928"/>
      <c r="BT119" s="928"/>
      <c r="BU119" s="928"/>
      <c r="BV119" s="928">
        <v>17641721</v>
      </c>
      <c r="BW119" s="928"/>
      <c r="BX119" s="928"/>
      <c r="BY119" s="928"/>
      <c r="BZ119" s="928"/>
      <c r="CA119" s="928">
        <v>17405206</v>
      </c>
      <c r="CB119" s="928"/>
      <c r="CC119" s="928"/>
      <c r="CD119" s="928"/>
      <c r="CE119" s="928"/>
      <c r="CF119" s="826"/>
      <c r="CG119" s="827"/>
      <c r="CH119" s="827"/>
      <c r="CI119" s="827"/>
      <c r="CJ119" s="917"/>
      <c r="CK119" s="1015"/>
      <c r="CL119" s="903"/>
      <c r="CM119" s="921" t="s">
        <v>461</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61004</v>
      </c>
      <c r="DH119" s="843"/>
      <c r="DI119" s="843"/>
      <c r="DJ119" s="843"/>
      <c r="DK119" s="844"/>
      <c r="DL119" s="845">
        <v>49276</v>
      </c>
      <c r="DM119" s="843"/>
      <c r="DN119" s="843"/>
      <c r="DO119" s="843"/>
      <c r="DP119" s="844"/>
      <c r="DQ119" s="845">
        <v>35250</v>
      </c>
      <c r="DR119" s="843"/>
      <c r="DS119" s="843"/>
      <c r="DT119" s="843"/>
      <c r="DU119" s="844"/>
      <c r="DV119" s="931">
        <v>0.9</v>
      </c>
      <c r="DW119" s="932"/>
      <c r="DX119" s="932"/>
      <c r="DY119" s="932"/>
      <c r="DZ119" s="933"/>
    </row>
    <row r="120" spans="1:130" s="245" customFormat="1" ht="26.25" customHeight="1" x14ac:dyDescent="0.15">
      <c r="A120" s="900"/>
      <c r="B120" s="901"/>
      <c r="C120" s="904" t="s">
        <v>437</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129</v>
      </c>
      <c r="AB120" s="860"/>
      <c r="AC120" s="860"/>
      <c r="AD120" s="860"/>
      <c r="AE120" s="861"/>
      <c r="AF120" s="862" t="s">
        <v>394</v>
      </c>
      <c r="AG120" s="860"/>
      <c r="AH120" s="860"/>
      <c r="AI120" s="860"/>
      <c r="AJ120" s="861"/>
      <c r="AK120" s="862" t="s">
        <v>394</v>
      </c>
      <c r="AL120" s="860"/>
      <c r="AM120" s="860"/>
      <c r="AN120" s="860"/>
      <c r="AO120" s="861"/>
      <c r="AP120" s="907" t="s">
        <v>129</v>
      </c>
      <c r="AQ120" s="908"/>
      <c r="AR120" s="908"/>
      <c r="AS120" s="908"/>
      <c r="AT120" s="909"/>
      <c r="AU120" s="966" t="s">
        <v>462</v>
      </c>
      <c r="AV120" s="967"/>
      <c r="AW120" s="967"/>
      <c r="AX120" s="967"/>
      <c r="AY120" s="968"/>
      <c r="AZ120" s="943" t="s">
        <v>463</v>
      </c>
      <c r="BA120" s="888"/>
      <c r="BB120" s="888"/>
      <c r="BC120" s="888"/>
      <c r="BD120" s="888"/>
      <c r="BE120" s="888"/>
      <c r="BF120" s="888"/>
      <c r="BG120" s="888"/>
      <c r="BH120" s="888"/>
      <c r="BI120" s="888"/>
      <c r="BJ120" s="888"/>
      <c r="BK120" s="888"/>
      <c r="BL120" s="888"/>
      <c r="BM120" s="888"/>
      <c r="BN120" s="888"/>
      <c r="BO120" s="888"/>
      <c r="BP120" s="889"/>
      <c r="BQ120" s="944">
        <v>4391132</v>
      </c>
      <c r="BR120" s="925"/>
      <c r="BS120" s="925"/>
      <c r="BT120" s="925"/>
      <c r="BU120" s="925"/>
      <c r="BV120" s="925">
        <v>4261553</v>
      </c>
      <c r="BW120" s="925"/>
      <c r="BX120" s="925"/>
      <c r="BY120" s="925"/>
      <c r="BZ120" s="925"/>
      <c r="CA120" s="925">
        <v>4126765</v>
      </c>
      <c r="CB120" s="925"/>
      <c r="CC120" s="925"/>
      <c r="CD120" s="925"/>
      <c r="CE120" s="925"/>
      <c r="CF120" s="949">
        <v>109.2</v>
      </c>
      <c r="CG120" s="950"/>
      <c r="CH120" s="950"/>
      <c r="CI120" s="950"/>
      <c r="CJ120" s="950"/>
      <c r="CK120" s="951" t="s">
        <v>464</v>
      </c>
      <c r="CL120" s="935"/>
      <c r="CM120" s="935"/>
      <c r="CN120" s="935"/>
      <c r="CO120" s="936"/>
      <c r="CP120" s="955" t="s">
        <v>409</v>
      </c>
      <c r="CQ120" s="956"/>
      <c r="CR120" s="956"/>
      <c r="CS120" s="956"/>
      <c r="CT120" s="956"/>
      <c r="CU120" s="956"/>
      <c r="CV120" s="956"/>
      <c r="CW120" s="956"/>
      <c r="CX120" s="956"/>
      <c r="CY120" s="956"/>
      <c r="CZ120" s="956"/>
      <c r="DA120" s="956"/>
      <c r="DB120" s="956"/>
      <c r="DC120" s="956"/>
      <c r="DD120" s="956"/>
      <c r="DE120" s="956"/>
      <c r="DF120" s="957"/>
      <c r="DG120" s="944">
        <v>735767</v>
      </c>
      <c r="DH120" s="925"/>
      <c r="DI120" s="925"/>
      <c r="DJ120" s="925"/>
      <c r="DK120" s="925"/>
      <c r="DL120" s="925">
        <v>718007</v>
      </c>
      <c r="DM120" s="925"/>
      <c r="DN120" s="925"/>
      <c r="DO120" s="925"/>
      <c r="DP120" s="925"/>
      <c r="DQ120" s="925">
        <v>610860</v>
      </c>
      <c r="DR120" s="925"/>
      <c r="DS120" s="925"/>
      <c r="DT120" s="925"/>
      <c r="DU120" s="925"/>
      <c r="DV120" s="926">
        <v>16.2</v>
      </c>
      <c r="DW120" s="926"/>
      <c r="DX120" s="926"/>
      <c r="DY120" s="926"/>
      <c r="DZ120" s="927"/>
    </row>
    <row r="121" spans="1:130" s="245" customFormat="1" ht="26.25" customHeight="1" x14ac:dyDescent="0.15">
      <c r="A121" s="900"/>
      <c r="B121" s="901"/>
      <c r="C121" s="946" t="s">
        <v>465</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394</v>
      </c>
      <c r="AB121" s="860"/>
      <c r="AC121" s="860"/>
      <c r="AD121" s="860"/>
      <c r="AE121" s="861"/>
      <c r="AF121" s="862" t="s">
        <v>129</v>
      </c>
      <c r="AG121" s="860"/>
      <c r="AH121" s="860"/>
      <c r="AI121" s="860"/>
      <c r="AJ121" s="861"/>
      <c r="AK121" s="862" t="s">
        <v>394</v>
      </c>
      <c r="AL121" s="860"/>
      <c r="AM121" s="860"/>
      <c r="AN121" s="860"/>
      <c r="AO121" s="861"/>
      <c r="AP121" s="907" t="s">
        <v>394</v>
      </c>
      <c r="AQ121" s="908"/>
      <c r="AR121" s="908"/>
      <c r="AS121" s="908"/>
      <c r="AT121" s="909"/>
      <c r="AU121" s="969"/>
      <c r="AV121" s="970"/>
      <c r="AW121" s="970"/>
      <c r="AX121" s="970"/>
      <c r="AY121" s="971"/>
      <c r="AZ121" s="895" t="s">
        <v>466</v>
      </c>
      <c r="BA121" s="830"/>
      <c r="BB121" s="830"/>
      <c r="BC121" s="830"/>
      <c r="BD121" s="830"/>
      <c r="BE121" s="830"/>
      <c r="BF121" s="830"/>
      <c r="BG121" s="830"/>
      <c r="BH121" s="830"/>
      <c r="BI121" s="830"/>
      <c r="BJ121" s="830"/>
      <c r="BK121" s="830"/>
      <c r="BL121" s="830"/>
      <c r="BM121" s="830"/>
      <c r="BN121" s="830"/>
      <c r="BO121" s="830"/>
      <c r="BP121" s="831"/>
      <c r="BQ121" s="896">
        <v>2535993</v>
      </c>
      <c r="BR121" s="897"/>
      <c r="BS121" s="897"/>
      <c r="BT121" s="897"/>
      <c r="BU121" s="897"/>
      <c r="BV121" s="897">
        <v>2413855</v>
      </c>
      <c r="BW121" s="897"/>
      <c r="BX121" s="897"/>
      <c r="BY121" s="897"/>
      <c r="BZ121" s="897"/>
      <c r="CA121" s="897">
        <v>2354088</v>
      </c>
      <c r="CB121" s="897"/>
      <c r="CC121" s="897"/>
      <c r="CD121" s="897"/>
      <c r="CE121" s="897"/>
      <c r="CF121" s="958">
        <v>62.3</v>
      </c>
      <c r="CG121" s="959"/>
      <c r="CH121" s="959"/>
      <c r="CI121" s="959"/>
      <c r="CJ121" s="959"/>
      <c r="CK121" s="952"/>
      <c r="CL121" s="938"/>
      <c r="CM121" s="938"/>
      <c r="CN121" s="938"/>
      <c r="CO121" s="939"/>
      <c r="CP121" s="918" t="s">
        <v>467</v>
      </c>
      <c r="CQ121" s="919"/>
      <c r="CR121" s="919"/>
      <c r="CS121" s="919"/>
      <c r="CT121" s="919"/>
      <c r="CU121" s="919"/>
      <c r="CV121" s="919"/>
      <c r="CW121" s="919"/>
      <c r="CX121" s="919"/>
      <c r="CY121" s="919"/>
      <c r="CZ121" s="919"/>
      <c r="DA121" s="919"/>
      <c r="DB121" s="919"/>
      <c r="DC121" s="919"/>
      <c r="DD121" s="919"/>
      <c r="DE121" s="919"/>
      <c r="DF121" s="920"/>
      <c r="DG121" s="896">
        <v>259941</v>
      </c>
      <c r="DH121" s="897"/>
      <c r="DI121" s="897"/>
      <c r="DJ121" s="897"/>
      <c r="DK121" s="897"/>
      <c r="DL121" s="897">
        <v>227210</v>
      </c>
      <c r="DM121" s="897"/>
      <c r="DN121" s="897"/>
      <c r="DO121" s="897"/>
      <c r="DP121" s="897"/>
      <c r="DQ121" s="897">
        <v>214277</v>
      </c>
      <c r="DR121" s="897"/>
      <c r="DS121" s="897"/>
      <c r="DT121" s="897"/>
      <c r="DU121" s="897"/>
      <c r="DV121" s="874">
        <v>5.7</v>
      </c>
      <c r="DW121" s="874"/>
      <c r="DX121" s="874"/>
      <c r="DY121" s="874"/>
      <c r="DZ121" s="875"/>
    </row>
    <row r="122" spans="1:130" s="245" customFormat="1" ht="26.25" customHeight="1" x14ac:dyDescent="0.15">
      <c r="A122" s="900"/>
      <c r="B122" s="901"/>
      <c r="C122" s="904" t="s">
        <v>448</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394</v>
      </c>
      <c r="AB122" s="860"/>
      <c r="AC122" s="860"/>
      <c r="AD122" s="860"/>
      <c r="AE122" s="861"/>
      <c r="AF122" s="862" t="s">
        <v>394</v>
      </c>
      <c r="AG122" s="860"/>
      <c r="AH122" s="860"/>
      <c r="AI122" s="860"/>
      <c r="AJ122" s="861"/>
      <c r="AK122" s="862" t="s">
        <v>394</v>
      </c>
      <c r="AL122" s="860"/>
      <c r="AM122" s="860"/>
      <c r="AN122" s="860"/>
      <c r="AO122" s="861"/>
      <c r="AP122" s="907" t="s">
        <v>438</v>
      </c>
      <c r="AQ122" s="908"/>
      <c r="AR122" s="908"/>
      <c r="AS122" s="908"/>
      <c r="AT122" s="909"/>
      <c r="AU122" s="969"/>
      <c r="AV122" s="970"/>
      <c r="AW122" s="970"/>
      <c r="AX122" s="970"/>
      <c r="AY122" s="971"/>
      <c r="AZ122" s="962" t="s">
        <v>468</v>
      </c>
      <c r="BA122" s="963"/>
      <c r="BB122" s="963"/>
      <c r="BC122" s="963"/>
      <c r="BD122" s="963"/>
      <c r="BE122" s="963"/>
      <c r="BF122" s="963"/>
      <c r="BG122" s="963"/>
      <c r="BH122" s="963"/>
      <c r="BI122" s="963"/>
      <c r="BJ122" s="963"/>
      <c r="BK122" s="963"/>
      <c r="BL122" s="963"/>
      <c r="BM122" s="963"/>
      <c r="BN122" s="963"/>
      <c r="BO122" s="963"/>
      <c r="BP122" s="964"/>
      <c r="BQ122" s="965">
        <v>11723745</v>
      </c>
      <c r="BR122" s="928"/>
      <c r="BS122" s="928"/>
      <c r="BT122" s="928"/>
      <c r="BU122" s="928"/>
      <c r="BV122" s="928">
        <v>11430534</v>
      </c>
      <c r="BW122" s="928"/>
      <c r="BX122" s="928"/>
      <c r="BY122" s="928"/>
      <c r="BZ122" s="928"/>
      <c r="CA122" s="928">
        <v>11171646</v>
      </c>
      <c r="CB122" s="928"/>
      <c r="CC122" s="928"/>
      <c r="CD122" s="928"/>
      <c r="CE122" s="928"/>
      <c r="CF122" s="929">
        <v>295.60000000000002</v>
      </c>
      <c r="CG122" s="930"/>
      <c r="CH122" s="930"/>
      <c r="CI122" s="930"/>
      <c r="CJ122" s="930"/>
      <c r="CK122" s="952"/>
      <c r="CL122" s="938"/>
      <c r="CM122" s="938"/>
      <c r="CN122" s="938"/>
      <c r="CO122" s="939"/>
      <c r="CP122" s="918" t="s">
        <v>412</v>
      </c>
      <c r="CQ122" s="919"/>
      <c r="CR122" s="919"/>
      <c r="CS122" s="919"/>
      <c r="CT122" s="919"/>
      <c r="CU122" s="919"/>
      <c r="CV122" s="919"/>
      <c r="CW122" s="919"/>
      <c r="CX122" s="919"/>
      <c r="CY122" s="919"/>
      <c r="CZ122" s="919"/>
      <c r="DA122" s="919"/>
      <c r="DB122" s="919"/>
      <c r="DC122" s="919"/>
      <c r="DD122" s="919"/>
      <c r="DE122" s="919"/>
      <c r="DF122" s="920"/>
      <c r="DG122" s="896">
        <v>53401</v>
      </c>
      <c r="DH122" s="897"/>
      <c r="DI122" s="897"/>
      <c r="DJ122" s="897"/>
      <c r="DK122" s="897"/>
      <c r="DL122" s="897">
        <v>49543</v>
      </c>
      <c r="DM122" s="897"/>
      <c r="DN122" s="897"/>
      <c r="DO122" s="897"/>
      <c r="DP122" s="897"/>
      <c r="DQ122" s="897">
        <v>45790</v>
      </c>
      <c r="DR122" s="897"/>
      <c r="DS122" s="897"/>
      <c r="DT122" s="897"/>
      <c r="DU122" s="897"/>
      <c r="DV122" s="874">
        <v>1.2</v>
      </c>
      <c r="DW122" s="874"/>
      <c r="DX122" s="874"/>
      <c r="DY122" s="874"/>
      <c r="DZ122" s="875"/>
    </row>
    <row r="123" spans="1:130" s="245" customFormat="1" ht="26.25" customHeight="1" x14ac:dyDescent="0.15">
      <c r="A123" s="900"/>
      <c r="B123" s="901"/>
      <c r="C123" s="904" t="s">
        <v>454</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394</v>
      </c>
      <c r="AB123" s="860"/>
      <c r="AC123" s="860"/>
      <c r="AD123" s="860"/>
      <c r="AE123" s="861"/>
      <c r="AF123" s="862" t="s">
        <v>394</v>
      </c>
      <c r="AG123" s="860"/>
      <c r="AH123" s="860"/>
      <c r="AI123" s="860"/>
      <c r="AJ123" s="861"/>
      <c r="AK123" s="862" t="s">
        <v>394</v>
      </c>
      <c r="AL123" s="860"/>
      <c r="AM123" s="860"/>
      <c r="AN123" s="860"/>
      <c r="AO123" s="861"/>
      <c r="AP123" s="907" t="s">
        <v>394</v>
      </c>
      <c r="AQ123" s="908"/>
      <c r="AR123" s="908"/>
      <c r="AS123" s="908"/>
      <c r="AT123" s="909"/>
      <c r="AU123" s="972"/>
      <c r="AV123" s="973"/>
      <c r="AW123" s="973"/>
      <c r="AX123" s="973"/>
      <c r="AY123" s="973"/>
      <c r="AZ123" s="276" t="s">
        <v>186</v>
      </c>
      <c r="BA123" s="276"/>
      <c r="BB123" s="276"/>
      <c r="BC123" s="276"/>
      <c r="BD123" s="276"/>
      <c r="BE123" s="276"/>
      <c r="BF123" s="276"/>
      <c r="BG123" s="276"/>
      <c r="BH123" s="276"/>
      <c r="BI123" s="276"/>
      <c r="BJ123" s="276"/>
      <c r="BK123" s="276"/>
      <c r="BL123" s="276"/>
      <c r="BM123" s="276"/>
      <c r="BN123" s="276"/>
      <c r="BO123" s="960" t="s">
        <v>469</v>
      </c>
      <c r="BP123" s="961"/>
      <c r="BQ123" s="915">
        <v>18650870</v>
      </c>
      <c r="BR123" s="916"/>
      <c r="BS123" s="916"/>
      <c r="BT123" s="916"/>
      <c r="BU123" s="916"/>
      <c r="BV123" s="916">
        <v>18105942</v>
      </c>
      <c r="BW123" s="916"/>
      <c r="BX123" s="916"/>
      <c r="BY123" s="916"/>
      <c r="BZ123" s="916"/>
      <c r="CA123" s="916">
        <v>17652499</v>
      </c>
      <c r="CB123" s="916"/>
      <c r="CC123" s="916"/>
      <c r="CD123" s="916"/>
      <c r="CE123" s="916"/>
      <c r="CF123" s="826"/>
      <c r="CG123" s="827"/>
      <c r="CH123" s="827"/>
      <c r="CI123" s="827"/>
      <c r="CJ123" s="917"/>
      <c r="CK123" s="952"/>
      <c r="CL123" s="938"/>
      <c r="CM123" s="938"/>
      <c r="CN123" s="938"/>
      <c r="CO123" s="939"/>
      <c r="CP123" s="918" t="s">
        <v>470</v>
      </c>
      <c r="CQ123" s="919"/>
      <c r="CR123" s="919"/>
      <c r="CS123" s="919"/>
      <c r="CT123" s="919"/>
      <c r="CU123" s="919"/>
      <c r="CV123" s="919"/>
      <c r="CW123" s="919"/>
      <c r="CX123" s="919"/>
      <c r="CY123" s="919"/>
      <c r="CZ123" s="919"/>
      <c r="DA123" s="919"/>
      <c r="DB123" s="919"/>
      <c r="DC123" s="919"/>
      <c r="DD123" s="919"/>
      <c r="DE123" s="919"/>
      <c r="DF123" s="920"/>
      <c r="DG123" s="859" t="s">
        <v>394</v>
      </c>
      <c r="DH123" s="860"/>
      <c r="DI123" s="860"/>
      <c r="DJ123" s="860"/>
      <c r="DK123" s="861"/>
      <c r="DL123" s="862" t="s">
        <v>129</v>
      </c>
      <c r="DM123" s="860"/>
      <c r="DN123" s="860"/>
      <c r="DO123" s="860"/>
      <c r="DP123" s="861"/>
      <c r="DQ123" s="862" t="s">
        <v>129</v>
      </c>
      <c r="DR123" s="860"/>
      <c r="DS123" s="860"/>
      <c r="DT123" s="860"/>
      <c r="DU123" s="861"/>
      <c r="DV123" s="907" t="s">
        <v>129</v>
      </c>
      <c r="DW123" s="908"/>
      <c r="DX123" s="908"/>
      <c r="DY123" s="908"/>
      <c r="DZ123" s="909"/>
    </row>
    <row r="124" spans="1:130" s="245" customFormat="1" ht="26.25" customHeight="1" thickBot="1" x14ac:dyDescent="0.2">
      <c r="A124" s="900"/>
      <c r="B124" s="901"/>
      <c r="C124" s="904" t="s">
        <v>457</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394</v>
      </c>
      <c r="AB124" s="860"/>
      <c r="AC124" s="860"/>
      <c r="AD124" s="860"/>
      <c r="AE124" s="861"/>
      <c r="AF124" s="862" t="s">
        <v>129</v>
      </c>
      <c r="AG124" s="860"/>
      <c r="AH124" s="860"/>
      <c r="AI124" s="860"/>
      <c r="AJ124" s="861"/>
      <c r="AK124" s="862" t="s">
        <v>394</v>
      </c>
      <c r="AL124" s="860"/>
      <c r="AM124" s="860"/>
      <c r="AN124" s="860"/>
      <c r="AO124" s="861"/>
      <c r="AP124" s="907" t="s">
        <v>394</v>
      </c>
      <c r="AQ124" s="908"/>
      <c r="AR124" s="908"/>
      <c r="AS124" s="908"/>
      <c r="AT124" s="909"/>
      <c r="AU124" s="910" t="s">
        <v>471</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t="s">
        <v>394</v>
      </c>
      <c r="BR124" s="914"/>
      <c r="BS124" s="914"/>
      <c r="BT124" s="914"/>
      <c r="BU124" s="914"/>
      <c r="BV124" s="914" t="s">
        <v>394</v>
      </c>
      <c r="BW124" s="914"/>
      <c r="BX124" s="914"/>
      <c r="BY124" s="914"/>
      <c r="BZ124" s="914"/>
      <c r="CA124" s="914" t="s">
        <v>129</v>
      </c>
      <c r="CB124" s="914"/>
      <c r="CC124" s="914"/>
      <c r="CD124" s="914"/>
      <c r="CE124" s="914"/>
      <c r="CF124" s="804"/>
      <c r="CG124" s="805"/>
      <c r="CH124" s="805"/>
      <c r="CI124" s="805"/>
      <c r="CJ124" s="945"/>
      <c r="CK124" s="953"/>
      <c r="CL124" s="953"/>
      <c r="CM124" s="953"/>
      <c r="CN124" s="953"/>
      <c r="CO124" s="954"/>
      <c r="CP124" s="918" t="s">
        <v>472</v>
      </c>
      <c r="CQ124" s="919"/>
      <c r="CR124" s="919"/>
      <c r="CS124" s="919"/>
      <c r="CT124" s="919"/>
      <c r="CU124" s="919"/>
      <c r="CV124" s="919"/>
      <c r="CW124" s="919"/>
      <c r="CX124" s="919"/>
      <c r="CY124" s="919"/>
      <c r="CZ124" s="919"/>
      <c r="DA124" s="919"/>
      <c r="DB124" s="919"/>
      <c r="DC124" s="919"/>
      <c r="DD124" s="919"/>
      <c r="DE124" s="919"/>
      <c r="DF124" s="920"/>
      <c r="DG124" s="842" t="s">
        <v>129</v>
      </c>
      <c r="DH124" s="843"/>
      <c r="DI124" s="843"/>
      <c r="DJ124" s="843"/>
      <c r="DK124" s="844"/>
      <c r="DL124" s="845" t="s">
        <v>129</v>
      </c>
      <c r="DM124" s="843"/>
      <c r="DN124" s="843"/>
      <c r="DO124" s="843"/>
      <c r="DP124" s="844"/>
      <c r="DQ124" s="845" t="s">
        <v>129</v>
      </c>
      <c r="DR124" s="843"/>
      <c r="DS124" s="843"/>
      <c r="DT124" s="843"/>
      <c r="DU124" s="844"/>
      <c r="DV124" s="931" t="s">
        <v>129</v>
      </c>
      <c r="DW124" s="932"/>
      <c r="DX124" s="932"/>
      <c r="DY124" s="932"/>
      <c r="DZ124" s="933"/>
    </row>
    <row r="125" spans="1:130" s="245" customFormat="1" ht="26.25" customHeight="1" x14ac:dyDescent="0.15">
      <c r="A125" s="900"/>
      <c r="B125" s="901"/>
      <c r="C125" s="904" t="s">
        <v>459</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129</v>
      </c>
      <c r="AB125" s="860"/>
      <c r="AC125" s="860"/>
      <c r="AD125" s="860"/>
      <c r="AE125" s="861"/>
      <c r="AF125" s="862" t="s">
        <v>129</v>
      </c>
      <c r="AG125" s="860"/>
      <c r="AH125" s="860"/>
      <c r="AI125" s="860"/>
      <c r="AJ125" s="861"/>
      <c r="AK125" s="862" t="s">
        <v>129</v>
      </c>
      <c r="AL125" s="860"/>
      <c r="AM125" s="860"/>
      <c r="AN125" s="860"/>
      <c r="AO125" s="861"/>
      <c r="AP125" s="907" t="s">
        <v>129</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473</v>
      </c>
      <c r="CL125" s="935"/>
      <c r="CM125" s="935"/>
      <c r="CN125" s="935"/>
      <c r="CO125" s="936"/>
      <c r="CP125" s="943" t="s">
        <v>474</v>
      </c>
      <c r="CQ125" s="888"/>
      <c r="CR125" s="888"/>
      <c r="CS125" s="888"/>
      <c r="CT125" s="888"/>
      <c r="CU125" s="888"/>
      <c r="CV125" s="888"/>
      <c r="CW125" s="888"/>
      <c r="CX125" s="888"/>
      <c r="CY125" s="888"/>
      <c r="CZ125" s="888"/>
      <c r="DA125" s="888"/>
      <c r="DB125" s="888"/>
      <c r="DC125" s="888"/>
      <c r="DD125" s="888"/>
      <c r="DE125" s="888"/>
      <c r="DF125" s="889"/>
      <c r="DG125" s="944" t="s">
        <v>129</v>
      </c>
      <c r="DH125" s="925"/>
      <c r="DI125" s="925"/>
      <c r="DJ125" s="925"/>
      <c r="DK125" s="925"/>
      <c r="DL125" s="925" t="s">
        <v>129</v>
      </c>
      <c r="DM125" s="925"/>
      <c r="DN125" s="925"/>
      <c r="DO125" s="925"/>
      <c r="DP125" s="925"/>
      <c r="DQ125" s="925" t="s">
        <v>129</v>
      </c>
      <c r="DR125" s="925"/>
      <c r="DS125" s="925"/>
      <c r="DT125" s="925"/>
      <c r="DU125" s="925"/>
      <c r="DV125" s="926" t="s">
        <v>129</v>
      </c>
      <c r="DW125" s="926"/>
      <c r="DX125" s="926"/>
      <c r="DY125" s="926"/>
      <c r="DZ125" s="927"/>
    </row>
    <row r="126" spans="1:130" s="245" customFormat="1" ht="26.25" customHeight="1" thickBot="1" x14ac:dyDescent="0.2">
      <c r="A126" s="900"/>
      <c r="B126" s="901"/>
      <c r="C126" s="904" t="s">
        <v>461</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v>19590</v>
      </c>
      <c r="AB126" s="860"/>
      <c r="AC126" s="860"/>
      <c r="AD126" s="860"/>
      <c r="AE126" s="861"/>
      <c r="AF126" s="862">
        <v>18674</v>
      </c>
      <c r="AG126" s="860"/>
      <c r="AH126" s="860"/>
      <c r="AI126" s="860"/>
      <c r="AJ126" s="861"/>
      <c r="AK126" s="862">
        <v>17791</v>
      </c>
      <c r="AL126" s="860"/>
      <c r="AM126" s="860"/>
      <c r="AN126" s="860"/>
      <c r="AO126" s="861"/>
      <c r="AP126" s="907">
        <v>0.5</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475</v>
      </c>
      <c r="CQ126" s="830"/>
      <c r="CR126" s="830"/>
      <c r="CS126" s="830"/>
      <c r="CT126" s="830"/>
      <c r="CU126" s="830"/>
      <c r="CV126" s="830"/>
      <c r="CW126" s="830"/>
      <c r="CX126" s="830"/>
      <c r="CY126" s="830"/>
      <c r="CZ126" s="830"/>
      <c r="DA126" s="830"/>
      <c r="DB126" s="830"/>
      <c r="DC126" s="830"/>
      <c r="DD126" s="830"/>
      <c r="DE126" s="830"/>
      <c r="DF126" s="831"/>
      <c r="DG126" s="896" t="s">
        <v>129</v>
      </c>
      <c r="DH126" s="897"/>
      <c r="DI126" s="897"/>
      <c r="DJ126" s="897"/>
      <c r="DK126" s="897"/>
      <c r="DL126" s="897" t="s">
        <v>129</v>
      </c>
      <c r="DM126" s="897"/>
      <c r="DN126" s="897"/>
      <c r="DO126" s="897"/>
      <c r="DP126" s="897"/>
      <c r="DQ126" s="897" t="s">
        <v>129</v>
      </c>
      <c r="DR126" s="897"/>
      <c r="DS126" s="897"/>
      <c r="DT126" s="897"/>
      <c r="DU126" s="897"/>
      <c r="DV126" s="874" t="s">
        <v>129</v>
      </c>
      <c r="DW126" s="874"/>
      <c r="DX126" s="874"/>
      <c r="DY126" s="874"/>
      <c r="DZ126" s="875"/>
    </row>
    <row r="127" spans="1:130" s="245" customFormat="1" ht="26.25" customHeight="1" x14ac:dyDescent="0.15">
      <c r="A127" s="902"/>
      <c r="B127" s="903"/>
      <c r="C127" s="921" t="s">
        <v>476</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t="s">
        <v>129</v>
      </c>
      <c r="AB127" s="860"/>
      <c r="AC127" s="860"/>
      <c r="AD127" s="860"/>
      <c r="AE127" s="861"/>
      <c r="AF127" s="862" t="s">
        <v>129</v>
      </c>
      <c r="AG127" s="860"/>
      <c r="AH127" s="860"/>
      <c r="AI127" s="860"/>
      <c r="AJ127" s="861"/>
      <c r="AK127" s="862" t="s">
        <v>129</v>
      </c>
      <c r="AL127" s="860"/>
      <c r="AM127" s="860"/>
      <c r="AN127" s="860"/>
      <c r="AO127" s="861"/>
      <c r="AP127" s="907" t="s">
        <v>129</v>
      </c>
      <c r="AQ127" s="908"/>
      <c r="AR127" s="908"/>
      <c r="AS127" s="908"/>
      <c r="AT127" s="909"/>
      <c r="AU127" s="281"/>
      <c r="AV127" s="281"/>
      <c r="AW127" s="281"/>
      <c r="AX127" s="924" t="s">
        <v>477</v>
      </c>
      <c r="AY127" s="892"/>
      <c r="AZ127" s="892"/>
      <c r="BA127" s="892"/>
      <c r="BB127" s="892"/>
      <c r="BC127" s="892"/>
      <c r="BD127" s="892"/>
      <c r="BE127" s="893"/>
      <c r="BF127" s="891" t="s">
        <v>478</v>
      </c>
      <c r="BG127" s="892"/>
      <c r="BH127" s="892"/>
      <c r="BI127" s="892"/>
      <c r="BJ127" s="892"/>
      <c r="BK127" s="892"/>
      <c r="BL127" s="893"/>
      <c r="BM127" s="891" t="s">
        <v>479</v>
      </c>
      <c r="BN127" s="892"/>
      <c r="BO127" s="892"/>
      <c r="BP127" s="892"/>
      <c r="BQ127" s="892"/>
      <c r="BR127" s="892"/>
      <c r="BS127" s="893"/>
      <c r="BT127" s="891" t="s">
        <v>480</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481</v>
      </c>
      <c r="CQ127" s="830"/>
      <c r="CR127" s="830"/>
      <c r="CS127" s="830"/>
      <c r="CT127" s="830"/>
      <c r="CU127" s="830"/>
      <c r="CV127" s="830"/>
      <c r="CW127" s="830"/>
      <c r="CX127" s="830"/>
      <c r="CY127" s="830"/>
      <c r="CZ127" s="830"/>
      <c r="DA127" s="830"/>
      <c r="DB127" s="830"/>
      <c r="DC127" s="830"/>
      <c r="DD127" s="830"/>
      <c r="DE127" s="830"/>
      <c r="DF127" s="831"/>
      <c r="DG127" s="896" t="s">
        <v>129</v>
      </c>
      <c r="DH127" s="897"/>
      <c r="DI127" s="897"/>
      <c r="DJ127" s="897"/>
      <c r="DK127" s="897"/>
      <c r="DL127" s="897" t="s">
        <v>129</v>
      </c>
      <c r="DM127" s="897"/>
      <c r="DN127" s="897"/>
      <c r="DO127" s="897"/>
      <c r="DP127" s="897"/>
      <c r="DQ127" s="897" t="s">
        <v>129</v>
      </c>
      <c r="DR127" s="897"/>
      <c r="DS127" s="897"/>
      <c r="DT127" s="897"/>
      <c r="DU127" s="897"/>
      <c r="DV127" s="874" t="s">
        <v>129</v>
      </c>
      <c r="DW127" s="874"/>
      <c r="DX127" s="874"/>
      <c r="DY127" s="874"/>
      <c r="DZ127" s="875"/>
    </row>
    <row r="128" spans="1:130" s="245" customFormat="1" ht="26.25" customHeight="1" thickBot="1" x14ac:dyDescent="0.2">
      <c r="A128" s="876" t="s">
        <v>482</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483</v>
      </c>
      <c r="X128" s="878"/>
      <c r="Y128" s="878"/>
      <c r="Z128" s="879"/>
      <c r="AA128" s="880">
        <v>106511</v>
      </c>
      <c r="AB128" s="881"/>
      <c r="AC128" s="881"/>
      <c r="AD128" s="881"/>
      <c r="AE128" s="882"/>
      <c r="AF128" s="883">
        <v>96876</v>
      </c>
      <c r="AG128" s="881"/>
      <c r="AH128" s="881"/>
      <c r="AI128" s="881"/>
      <c r="AJ128" s="882"/>
      <c r="AK128" s="883">
        <v>112562</v>
      </c>
      <c r="AL128" s="881"/>
      <c r="AM128" s="881"/>
      <c r="AN128" s="881"/>
      <c r="AO128" s="882"/>
      <c r="AP128" s="884"/>
      <c r="AQ128" s="885"/>
      <c r="AR128" s="885"/>
      <c r="AS128" s="885"/>
      <c r="AT128" s="886"/>
      <c r="AU128" s="281"/>
      <c r="AV128" s="281"/>
      <c r="AW128" s="281"/>
      <c r="AX128" s="887" t="s">
        <v>484</v>
      </c>
      <c r="AY128" s="888"/>
      <c r="AZ128" s="888"/>
      <c r="BA128" s="888"/>
      <c r="BB128" s="888"/>
      <c r="BC128" s="888"/>
      <c r="BD128" s="888"/>
      <c r="BE128" s="889"/>
      <c r="BF128" s="866" t="s">
        <v>129</v>
      </c>
      <c r="BG128" s="867"/>
      <c r="BH128" s="867"/>
      <c r="BI128" s="867"/>
      <c r="BJ128" s="867"/>
      <c r="BK128" s="867"/>
      <c r="BL128" s="890"/>
      <c r="BM128" s="866">
        <v>15</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485</v>
      </c>
      <c r="CQ128" s="808"/>
      <c r="CR128" s="808"/>
      <c r="CS128" s="808"/>
      <c r="CT128" s="808"/>
      <c r="CU128" s="808"/>
      <c r="CV128" s="808"/>
      <c r="CW128" s="808"/>
      <c r="CX128" s="808"/>
      <c r="CY128" s="808"/>
      <c r="CZ128" s="808"/>
      <c r="DA128" s="808"/>
      <c r="DB128" s="808"/>
      <c r="DC128" s="808"/>
      <c r="DD128" s="808"/>
      <c r="DE128" s="808"/>
      <c r="DF128" s="809"/>
      <c r="DG128" s="870" t="s">
        <v>129</v>
      </c>
      <c r="DH128" s="871"/>
      <c r="DI128" s="871"/>
      <c r="DJ128" s="871"/>
      <c r="DK128" s="871"/>
      <c r="DL128" s="871" t="s">
        <v>129</v>
      </c>
      <c r="DM128" s="871"/>
      <c r="DN128" s="871"/>
      <c r="DO128" s="871"/>
      <c r="DP128" s="871"/>
      <c r="DQ128" s="871" t="s">
        <v>129</v>
      </c>
      <c r="DR128" s="871"/>
      <c r="DS128" s="871"/>
      <c r="DT128" s="871"/>
      <c r="DU128" s="871"/>
      <c r="DV128" s="872" t="s">
        <v>129</v>
      </c>
      <c r="DW128" s="872"/>
      <c r="DX128" s="872"/>
      <c r="DY128" s="872"/>
      <c r="DZ128" s="873"/>
    </row>
    <row r="129" spans="1:131" s="245"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486</v>
      </c>
      <c r="X129" s="857"/>
      <c r="Y129" s="857"/>
      <c r="Z129" s="858"/>
      <c r="AA129" s="859">
        <v>5008137</v>
      </c>
      <c r="AB129" s="860"/>
      <c r="AC129" s="860"/>
      <c r="AD129" s="860"/>
      <c r="AE129" s="861"/>
      <c r="AF129" s="862">
        <v>4833440</v>
      </c>
      <c r="AG129" s="860"/>
      <c r="AH129" s="860"/>
      <c r="AI129" s="860"/>
      <c r="AJ129" s="861"/>
      <c r="AK129" s="862">
        <v>4800321</v>
      </c>
      <c r="AL129" s="860"/>
      <c r="AM129" s="860"/>
      <c r="AN129" s="860"/>
      <c r="AO129" s="861"/>
      <c r="AP129" s="863"/>
      <c r="AQ129" s="864"/>
      <c r="AR129" s="864"/>
      <c r="AS129" s="864"/>
      <c r="AT129" s="865"/>
      <c r="AU129" s="283"/>
      <c r="AV129" s="283"/>
      <c r="AW129" s="283"/>
      <c r="AX129" s="829" t="s">
        <v>487</v>
      </c>
      <c r="AY129" s="830"/>
      <c r="AZ129" s="830"/>
      <c r="BA129" s="830"/>
      <c r="BB129" s="830"/>
      <c r="BC129" s="830"/>
      <c r="BD129" s="830"/>
      <c r="BE129" s="831"/>
      <c r="BF129" s="849" t="s">
        <v>129</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4" t="s">
        <v>488</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489</v>
      </c>
      <c r="X130" s="857"/>
      <c r="Y130" s="857"/>
      <c r="Z130" s="858"/>
      <c r="AA130" s="859">
        <v>1025812</v>
      </c>
      <c r="AB130" s="860"/>
      <c r="AC130" s="860"/>
      <c r="AD130" s="860"/>
      <c r="AE130" s="861"/>
      <c r="AF130" s="862">
        <v>991997</v>
      </c>
      <c r="AG130" s="860"/>
      <c r="AH130" s="860"/>
      <c r="AI130" s="860"/>
      <c r="AJ130" s="861"/>
      <c r="AK130" s="862">
        <v>1021386</v>
      </c>
      <c r="AL130" s="860"/>
      <c r="AM130" s="860"/>
      <c r="AN130" s="860"/>
      <c r="AO130" s="861"/>
      <c r="AP130" s="863"/>
      <c r="AQ130" s="864"/>
      <c r="AR130" s="864"/>
      <c r="AS130" s="864"/>
      <c r="AT130" s="865"/>
      <c r="AU130" s="283"/>
      <c r="AV130" s="283"/>
      <c r="AW130" s="283"/>
      <c r="AX130" s="829" t="s">
        <v>490</v>
      </c>
      <c r="AY130" s="830"/>
      <c r="AZ130" s="830"/>
      <c r="BA130" s="830"/>
      <c r="BB130" s="830"/>
      <c r="BC130" s="830"/>
      <c r="BD130" s="830"/>
      <c r="BE130" s="831"/>
      <c r="BF130" s="832">
        <v>10.4</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491</v>
      </c>
      <c r="X131" s="840"/>
      <c r="Y131" s="840"/>
      <c r="Z131" s="841"/>
      <c r="AA131" s="842">
        <v>3982325</v>
      </c>
      <c r="AB131" s="843"/>
      <c r="AC131" s="843"/>
      <c r="AD131" s="843"/>
      <c r="AE131" s="844"/>
      <c r="AF131" s="845">
        <v>3841443</v>
      </c>
      <c r="AG131" s="843"/>
      <c r="AH131" s="843"/>
      <c r="AI131" s="843"/>
      <c r="AJ131" s="844"/>
      <c r="AK131" s="845">
        <v>3778935</v>
      </c>
      <c r="AL131" s="843"/>
      <c r="AM131" s="843"/>
      <c r="AN131" s="843"/>
      <c r="AO131" s="844"/>
      <c r="AP131" s="846"/>
      <c r="AQ131" s="847"/>
      <c r="AR131" s="847"/>
      <c r="AS131" s="847"/>
      <c r="AT131" s="848"/>
      <c r="AU131" s="283"/>
      <c r="AV131" s="283"/>
      <c r="AW131" s="283"/>
      <c r="AX131" s="807" t="s">
        <v>492</v>
      </c>
      <c r="AY131" s="808"/>
      <c r="AZ131" s="808"/>
      <c r="BA131" s="808"/>
      <c r="BB131" s="808"/>
      <c r="BC131" s="808"/>
      <c r="BD131" s="808"/>
      <c r="BE131" s="809"/>
      <c r="BF131" s="810" t="s">
        <v>129</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6" t="s">
        <v>493</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494</v>
      </c>
      <c r="W132" s="820"/>
      <c r="X132" s="820"/>
      <c r="Y132" s="820"/>
      <c r="Z132" s="821"/>
      <c r="AA132" s="822">
        <v>10.187239870000001</v>
      </c>
      <c r="AB132" s="823"/>
      <c r="AC132" s="823"/>
      <c r="AD132" s="823"/>
      <c r="AE132" s="824"/>
      <c r="AF132" s="825">
        <v>11.46334854</v>
      </c>
      <c r="AG132" s="823"/>
      <c r="AH132" s="823"/>
      <c r="AI132" s="823"/>
      <c r="AJ132" s="824"/>
      <c r="AK132" s="825">
        <v>9.5544908819999996</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495</v>
      </c>
      <c r="W133" s="799"/>
      <c r="X133" s="799"/>
      <c r="Y133" s="799"/>
      <c r="Z133" s="800"/>
      <c r="AA133" s="801">
        <v>10.3</v>
      </c>
      <c r="AB133" s="802"/>
      <c r="AC133" s="802"/>
      <c r="AD133" s="802"/>
      <c r="AE133" s="803"/>
      <c r="AF133" s="801">
        <v>10.7</v>
      </c>
      <c r="AG133" s="802"/>
      <c r="AH133" s="802"/>
      <c r="AI133" s="802"/>
      <c r="AJ133" s="803"/>
      <c r="AK133" s="801">
        <v>10.4</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tEcvrFAvaC214CFTbdis/rwlP7z3sbDnuLN2P1h3xCnEsJj/oMjjggoY9floQ6Dc18536eA9ikrBk7zmnGbYkA==" saltValue="lm9Od/76lO4hDTiJXEcx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X49" zoomScale="85" zoomScaleNormal="85" zoomScaleSheetLayoutView="85" workbookViewId="0">
      <selection activeCell="CL73" sqref="CL73"/>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AjTHfMooxjt690GQQu0hmWSF05Ri044Z7bW9XrtmsbAeHXjpisAi5LnWUdMmR8sbmKAayqoBJfQoS3CvYeyViw==" saltValue="Efv5jmgUTEQSVna2i+j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X52" zoomScale="85" zoomScaleNormal="85"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Arw/mZ36/hiatqz1sVjCMdqXDSA+mvFt5p5AyRbkek0eItTWPjI0WmNhYZWAVjXWpbvbVeXkSdq6O4Y+TX2sg==" saltValue="p+vTqtCE7qlGWbzFF30t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zoomScale="85" zoomScaleSheetLayoutView="8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504</v>
      </c>
      <c r="AL9" s="1229"/>
      <c r="AM9" s="1229"/>
      <c r="AN9" s="1230"/>
      <c r="AO9" s="311">
        <v>1258128</v>
      </c>
      <c r="AP9" s="311">
        <v>176456</v>
      </c>
      <c r="AQ9" s="312">
        <v>140211</v>
      </c>
      <c r="AR9" s="313">
        <v>25.9</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505</v>
      </c>
      <c r="AL10" s="1229"/>
      <c r="AM10" s="1229"/>
      <c r="AN10" s="1230"/>
      <c r="AO10" s="314">
        <v>26997</v>
      </c>
      <c r="AP10" s="314">
        <v>3786</v>
      </c>
      <c r="AQ10" s="315">
        <v>17469</v>
      </c>
      <c r="AR10" s="316">
        <v>-78.3</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506</v>
      </c>
      <c r="AL11" s="1229"/>
      <c r="AM11" s="1229"/>
      <c r="AN11" s="1230"/>
      <c r="AO11" s="314">
        <v>311063</v>
      </c>
      <c r="AP11" s="314">
        <v>43627</v>
      </c>
      <c r="AQ11" s="315">
        <v>23430</v>
      </c>
      <c r="AR11" s="316">
        <v>86.2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507</v>
      </c>
      <c r="AL12" s="1229"/>
      <c r="AM12" s="1229"/>
      <c r="AN12" s="1230"/>
      <c r="AO12" s="314" t="s">
        <v>508</v>
      </c>
      <c r="AP12" s="314" t="s">
        <v>508</v>
      </c>
      <c r="AQ12" s="315">
        <v>2927</v>
      </c>
      <c r="AR12" s="316" t="s">
        <v>508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509</v>
      </c>
      <c r="AL13" s="1229"/>
      <c r="AM13" s="1229"/>
      <c r="AN13" s="1230"/>
      <c r="AO13" s="314" t="s">
        <v>508</v>
      </c>
      <c r="AP13" s="314" t="s">
        <v>508</v>
      </c>
      <c r="AQ13" s="315" t="s">
        <v>508</v>
      </c>
      <c r="AR13" s="316" t="s">
        <v>508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510</v>
      </c>
      <c r="AL14" s="1229"/>
      <c r="AM14" s="1229"/>
      <c r="AN14" s="1230"/>
      <c r="AO14" s="314">
        <v>13058</v>
      </c>
      <c r="AP14" s="314">
        <v>1831</v>
      </c>
      <c r="AQ14" s="315">
        <v>6472</v>
      </c>
      <c r="AR14" s="316">
        <v>-71.7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8" t="s">
        <v>511</v>
      </c>
      <c r="AL15" s="1229"/>
      <c r="AM15" s="1229"/>
      <c r="AN15" s="1230"/>
      <c r="AO15" s="314">
        <v>11111</v>
      </c>
      <c r="AP15" s="314">
        <v>1558</v>
      </c>
      <c r="AQ15" s="315">
        <v>3599</v>
      </c>
      <c r="AR15" s="316">
        <v>-56.7</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512</v>
      </c>
      <c r="AL16" s="1232"/>
      <c r="AM16" s="1232"/>
      <c r="AN16" s="1233"/>
      <c r="AO16" s="314">
        <v>-106312</v>
      </c>
      <c r="AP16" s="314">
        <v>-14911</v>
      </c>
      <c r="AQ16" s="315">
        <v>-14458</v>
      </c>
      <c r="AR16" s="316">
        <v>3.1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1" t="s">
        <v>186</v>
      </c>
      <c r="AL17" s="1232"/>
      <c r="AM17" s="1232"/>
      <c r="AN17" s="1233"/>
      <c r="AO17" s="314">
        <v>1514045</v>
      </c>
      <c r="AP17" s="314">
        <v>212349</v>
      </c>
      <c r="AQ17" s="315">
        <v>179649</v>
      </c>
      <c r="AR17" s="316">
        <v>18.2</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517</v>
      </c>
      <c r="AL21" s="1226"/>
      <c r="AM21" s="1226"/>
      <c r="AN21" s="1227"/>
      <c r="AO21" s="326">
        <v>18.93</v>
      </c>
      <c r="AP21" s="327">
        <v>16.079999999999998</v>
      </c>
      <c r="AQ21" s="328">
        <v>2.85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518</v>
      </c>
      <c r="AL22" s="1226"/>
      <c r="AM22" s="1226"/>
      <c r="AN22" s="1227"/>
      <c r="AO22" s="331">
        <v>97.4</v>
      </c>
      <c r="AP22" s="332">
        <v>96</v>
      </c>
      <c r="AQ22" s="333">
        <v>1.4</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6" t="s">
        <v>522</v>
      </c>
      <c r="AL32" s="1217"/>
      <c r="AM32" s="1217"/>
      <c r="AN32" s="1218"/>
      <c r="AO32" s="341">
        <v>1278714</v>
      </c>
      <c r="AP32" s="341">
        <v>179343</v>
      </c>
      <c r="AQ32" s="342">
        <v>107391</v>
      </c>
      <c r="AR32" s="343">
        <v>67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6" t="s">
        <v>523</v>
      </c>
      <c r="AL33" s="1217"/>
      <c r="AM33" s="1217"/>
      <c r="AN33" s="1218"/>
      <c r="AO33" s="341" t="s">
        <v>508</v>
      </c>
      <c r="AP33" s="341" t="s">
        <v>508</v>
      </c>
      <c r="AQ33" s="342">
        <v>130</v>
      </c>
      <c r="AR33" s="343" t="s">
        <v>508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6" t="s">
        <v>524</v>
      </c>
      <c r="AL34" s="1217"/>
      <c r="AM34" s="1217"/>
      <c r="AN34" s="1218"/>
      <c r="AO34" s="341" t="s">
        <v>508</v>
      </c>
      <c r="AP34" s="341" t="s">
        <v>508</v>
      </c>
      <c r="AQ34" s="342">
        <v>239</v>
      </c>
      <c r="AR34" s="343" t="s">
        <v>508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6" t="s">
        <v>525</v>
      </c>
      <c r="AL35" s="1217"/>
      <c r="AM35" s="1217"/>
      <c r="AN35" s="1218"/>
      <c r="AO35" s="341">
        <v>174048</v>
      </c>
      <c r="AP35" s="341">
        <v>24411</v>
      </c>
      <c r="AQ35" s="342">
        <v>23019</v>
      </c>
      <c r="AR35" s="343">
        <v>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6" t="s">
        <v>526</v>
      </c>
      <c r="AL36" s="1217"/>
      <c r="AM36" s="1217"/>
      <c r="AN36" s="1218"/>
      <c r="AO36" s="341">
        <v>23794</v>
      </c>
      <c r="AP36" s="341">
        <v>3337</v>
      </c>
      <c r="AQ36" s="342">
        <v>3575</v>
      </c>
      <c r="AR36" s="343">
        <v>-6.7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6" t="s">
        <v>527</v>
      </c>
      <c r="AL37" s="1217"/>
      <c r="AM37" s="1217"/>
      <c r="AN37" s="1218"/>
      <c r="AO37" s="341">
        <v>17791</v>
      </c>
      <c r="AP37" s="341">
        <v>2495</v>
      </c>
      <c r="AQ37" s="342">
        <v>750</v>
      </c>
      <c r="AR37" s="343">
        <v>232.7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9" t="s">
        <v>528</v>
      </c>
      <c r="AL38" s="1220"/>
      <c r="AM38" s="1220"/>
      <c r="AN38" s="1221"/>
      <c r="AO38" s="344">
        <v>659</v>
      </c>
      <c r="AP38" s="344">
        <v>92</v>
      </c>
      <c r="AQ38" s="345">
        <v>17</v>
      </c>
      <c r="AR38" s="333">
        <v>441.2</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9" t="s">
        <v>529</v>
      </c>
      <c r="AL39" s="1220"/>
      <c r="AM39" s="1220"/>
      <c r="AN39" s="1221"/>
      <c r="AO39" s="341">
        <v>-112562</v>
      </c>
      <c r="AP39" s="341">
        <v>-15787</v>
      </c>
      <c r="AQ39" s="342">
        <v>-4961</v>
      </c>
      <c r="AR39" s="343">
        <v>218.2</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6" t="s">
        <v>530</v>
      </c>
      <c r="AL40" s="1217"/>
      <c r="AM40" s="1217"/>
      <c r="AN40" s="1218"/>
      <c r="AO40" s="341">
        <v>-1021386</v>
      </c>
      <c r="AP40" s="341">
        <v>-143252</v>
      </c>
      <c r="AQ40" s="342">
        <v>-92273</v>
      </c>
      <c r="AR40" s="343">
        <v>55.2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2" t="s">
        <v>301</v>
      </c>
      <c r="AL41" s="1223"/>
      <c r="AM41" s="1223"/>
      <c r="AN41" s="1224"/>
      <c r="AO41" s="341">
        <v>361058</v>
      </c>
      <c r="AP41" s="341">
        <v>50639</v>
      </c>
      <c r="AQ41" s="342">
        <v>37889</v>
      </c>
      <c r="AR41" s="343">
        <v>33.700000000000003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9" t="s">
        <v>499</v>
      </c>
      <c r="AN49" s="1211" t="s">
        <v>534</v>
      </c>
      <c r="AO49" s="1212"/>
      <c r="AP49" s="1212"/>
      <c r="AQ49" s="1212"/>
      <c r="AR49" s="1213"/>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0"/>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1661847</v>
      </c>
      <c r="AN51" s="363">
        <v>219967</v>
      </c>
      <c r="AO51" s="364">
        <v>31</v>
      </c>
      <c r="AP51" s="365">
        <v>162193</v>
      </c>
      <c r="AQ51" s="366">
        <v>-7.7</v>
      </c>
      <c r="AR51" s="367">
        <v>38.700000000000003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547226</v>
      </c>
      <c r="AN52" s="371">
        <v>72432</v>
      </c>
      <c r="AO52" s="372">
        <v>127.9</v>
      </c>
      <c r="AP52" s="373">
        <v>79985</v>
      </c>
      <c r="AQ52" s="374">
        <v>-8.8000000000000007</v>
      </c>
      <c r="AR52" s="375">
        <v>136.69999999999999</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2491878</v>
      </c>
      <c r="AN53" s="363">
        <v>336467</v>
      </c>
      <c r="AO53" s="364">
        <v>53</v>
      </c>
      <c r="AP53" s="365">
        <v>168868</v>
      </c>
      <c r="AQ53" s="366">
        <v>4.0999999999999996</v>
      </c>
      <c r="AR53" s="367">
        <v>48.9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303858</v>
      </c>
      <c r="AN54" s="371">
        <v>41029</v>
      </c>
      <c r="AO54" s="372">
        <v>-43.4</v>
      </c>
      <c r="AP54" s="373">
        <v>79360</v>
      </c>
      <c r="AQ54" s="374">
        <v>-0.8</v>
      </c>
      <c r="AR54" s="375">
        <v>-42.6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9419949</v>
      </c>
      <c r="AN55" s="363">
        <v>1293594</v>
      </c>
      <c r="AO55" s="364">
        <v>284.5</v>
      </c>
      <c r="AP55" s="365">
        <v>202870</v>
      </c>
      <c r="AQ55" s="366">
        <v>20.100000000000001</v>
      </c>
      <c r="AR55" s="367">
        <v>264.39999999999998</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812841</v>
      </c>
      <c r="AN56" s="371">
        <v>111623</v>
      </c>
      <c r="AO56" s="372">
        <v>172.1</v>
      </c>
      <c r="AP56" s="373">
        <v>79735</v>
      </c>
      <c r="AQ56" s="374">
        <v>0.5</v>
      </c>
      <c r="AR56" s="375">
        <v>171.6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1523862</v>
      </c>
      <c r="AN57" s="363">
        <v>210624</v>
      </c>
      <c r="AO57" s="364">
        <v>-83.7</v>
      </c>
      <c r="AP57" s="365">
        <v>167497</v>
      </c>
      <c r="AQ57" s="366">
        <v>-17.399999999999999</v>
      </c>
      <c r="AR57" s="367">
        <v>-66.3</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341328</v>
      </c>
      <c r="AN58" s="371">
        <v>47177</v>
      </c>
      <c r="AO58" s="372">
        <v>-57.7</v>
      </c>
      <c r="AP58" s="373">
        <v>82571</v>
      </c>
      <c r="AQ58" s="374">
        <v>3.6</v>
      </c>
      <c r="AR58" s="375">
        <v>-61.3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1866636</v>
      </c>
      <c r="AN59" s="363">
        <v>261800</v>
      </c>
      <c r="AO59" s="364">
        <v>24.3</v>
      </c>
      <c r="AP59" s="365">
        <v>190274</v>
      </c>
      <c r="AQ59" s="366">
        <v>13.6</v>
      </c>
      <c r="AR59" s="367">
        <v>10.7</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529078</v>
      </c>
      <c r="AN60" s="371">
        <v>74204</v>
      </c>
      <c r="AO60" s="372">
        <v>57.3</v>
      </c>
      <c r="AP60" s="373">
        <v>88584</v>
      </c>
      <c r="AQ60" s="374">
        <v>7.3</v>
      </c>
      <c r="AR60" s="375">
        <v>50</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3392834</v>
      </c>
      <c r="AN61" s="378">
        <v>464490</v>
      </c>
      <c r="AO61" s="379">
        <v>61.8</v>
      </c>
      <c r="AP61" s="380">
        <v>178340</v>
      </c>
      <c r="AQ61" s="381">
        <v>2.5</v>
      </c>
      <c r="AR61" s="367">
        <v>59.3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506866</v>
      </c>
      <c r="AN62" s="371">
        <v>69293</v>
      </c>
      <c r="AO62" s="372">
        <v>51.2</v>
      </c>
      <c r="AP62" s="373">
        <v>82047</v>
      </c>
      <c r="AQ62" s="374">
        <v>0.4</v>
      </c>
      <c r="AR62" s="375">
        <v>50.8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8tX4xGdrG65GwS8E9HENIp7GSm3avnZOkUmYfgO+ROgERAP5xVl9fGwc/iNVfmFDRfuLD5CarLRFqywcLh3kg==" saltValue="BHH0CHcrIvkQabPOGl+i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90" zoomScaleNormal="100" zoomScaleSheetLayoutView="55" workbookViewId="0">
      <selection activeCell="C112" sqref="C112"/>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0" spans="125:125" ht="13.5" hidden="1" customHeight="1" x14ac:dyDescent="0.15"/>
    <row r="121" spans="125:125" ht="13.5" hidden="1" customHeight="1" x14ac:dyDescent="0.15">
      <c r="DU121" s="289"/>
    </row>
  </sheetData>
  <sheetProtection algorithmName="SHA-512" hashValue="tcKdFXUNg6XhgMKRO6IY1LjR6gZlKSUXKZed72kCy1o7fde2WJzkvBgpYMJ32sk0Tnas2c9N3mzSGZciCDllyQ==" saltValue="hFPOPKGUds+kDzaH0d0b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8" zoomScale="85" zoomScaleNormal="85" zoomScaleSheetLayoutView="55" workbookViewId="0">
      <selection activeCell="AF100" sqref="AF100"/>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IpQIen2/EUfIgYvpE3RBx9tiLEDGVcWT+0UAEExmgBqhtETd/uwz3xA2wOA+VcH3Ar9PV1oYAkfqcl3TKhQ2yw==" saltValue="RD6WNSO72C3egBxfEnhx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36"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4" t="s">
        <v>3</v>
      </c>
      <c r="D47" s="1234"/>
      <c r="E47" s="1235"/>
      <c r="F47" s="11">
        <v>26.17</v>
      </c>
      <c r="G47" s="12">
        <v>27.39</v>
      </c>
      <c r="H47" s="12">
        <v>28.31</v>
      </c>
      <c r="I47" s="12">
        <v>27.18</v>
      </c>
      <c r="J47" s="13">
        <v>27.38</v>
      </c>
    </row>
    <row r="48" spans="2:10" ht="57.75" customHeight="1" x14ac:dyDescent="0.15">
      <c r="B48" s="14"/>
      <c r="C48" s="1236" t="s">
        <v>4</v>
      </c>
      <c r="D48" s="1236"/>
      <c r="E48" s="1237"/>
      <c r="F48" s="15">
        <v>2.4700000000000002</v>
      </c>
      <c r="G48" s="16">
        <v>2.2599999999999998</v>
      </c>
      <c r="H48" s="16">
        <v>1.72</v>
      </c>
      <c r="I48" s="16">
        <v>2.5299999999999998</v>
      </c>
      <c r="J48" s="17">
        <v>3.62</v>
      </c>
    </row>
    <row r="49" spans="2:10" ht="57.75" customHeight="1" thickBot="1" x14ac:dyDescent="0.2">
      <c r="B49" s="18"/>
      <c r="C49" s="1238" t="s">
        <v>5</v>
      </c>
      <c r="D49" s="1238"/>
      <c r="E49" s="1239"/>
      <c r="F49" s="19">
        <v>0.28999999999999998</v>
      </c>
      <c r="G49" s="20" t="s">
        <v>555</v>
      </c>
      <c r="H49" s="20" t="s">
        <v>556</v>
      </c>
      <c r="I49" s="20" t="s">
        <v>557</v>
      </c>
      <c r="J49" s="21">
        <v>1.0900000000000001</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vW7moJjISgHqQcIpbaQB9yNdl1DAdXNMRNNY7hRqjgeYsFy0LS4ppf3YKk1+q6+ft04Ctt8kWTUKnxBLw4x+ZA==" saltValue="wBiGSX+w2w3XQDozND54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2021-10-20T00:34:13Z</cp:lastPrinted>
  <dcterms:created xsi:type="dcterms:W3CDTF">2021-02-05T00:48:16Z</dcterms:created>
  <dcterms:modified xsi:type="dcterms:W3CDTF">2021-10-20T00:42:35Z</dcterms:modified>
  <cp:category/>
</cp:coreProperties>
</file>