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4.7\0301財政_財政\70 R01  財政関係各種調査\H310301_【2回目照会】H29年度財政状況資料集の作成及び提出について\2回目\00 データダウンロード\【財政状況資料集】_015644_大空町_2017\"/>
    </mc:Choice>
  </mc:AlternateContent>
  <bookViews>
    <workbookView xWindow="0" yWindow="0" windowWidth="26925" windowHeight="1122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<sst xmlns="http://schemas.openxmlformats.org/spreadsheetml/2006/main" count="1049" uniqueCount="584">
  <si>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</si>
  <si>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</si>
  <si>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</si>
  <si>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</si>
  <si>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</si>
  <si>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</si>
  <si>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</si>
  <si>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</si>
  <si>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</si>
  <si>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</si>
  <si>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</si>
  <si>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</si>
  <si>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</si>
  <si>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</si>
  <si>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</si>
  <si>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</si>
  <si>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</si>
  <si>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</si>
  <si>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</si>
  <si>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</si>
  <si>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</si>
  <si>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</si>
  <si>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</si>
  <si>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</si>
  <si>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</si>
  <si>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</si>
  <si>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</si>
  <si>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</si>
  <si>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</si>
  <si>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</si>
  <si>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</si>
  <si>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</si>
  <si>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</si>
  <si>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</si>
  <si>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</si>
  <si>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</si>
  <si>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</si>
  <si>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</si>
  <si>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</si>
  <si>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</si>
  <si>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</si>
  <si>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</si>
  <si>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</si>
  <si>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</si>
  <si>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</si>
  <si>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</si>
  <si>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</si>
  <si>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</si>
  <si>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</si>
  <si>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</si>
  <si>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</si>
  <si>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</si>
  <si>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</si>
  <si>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</si>
  <si>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</si>
  <si>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</si>
  <si>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</si>
  <si>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</si>
  <si>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</si>
  <si>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</si>
  <si>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</si>
  <si>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</si>
  <si>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</si>
  <si>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</si>
  <si>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</si>
  <si>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</si>
  <si>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</si>
  <si>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</si>
  <si>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</si>
  <si>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</si>
  <si>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</si>
  <si>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</si>
  <si>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</si>
  <si>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</si>
  <si>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</si>
  <si>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</si>
  <si>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</si>
  <si>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</si>
  <si>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</si>
  <si>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</si>
  <si>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</si>
  <si>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</si>
  <si>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</si>
  <si>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</si>
  <si>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</si>
  <si>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</si>
  <si>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</si>
  <si>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</si>
  <si>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</si>
  <si>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</si>
  <si>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</si>
  <si>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</si>
  <si>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</si>
  <si>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</si>
  <si>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</si>
  <si>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</si>
  <si>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</si>
  <si>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</si>
  <si>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</si>
  <si>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</si>
  <si>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</si>
  <si>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</si>
  <si>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</si>
  <si>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</si>
  <si>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</si>
  <si>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</si>
  <si>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</si>
  <si>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</si>
  <si>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</si>
  <si>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</si>
  <si>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</si>
  <si>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</si>
  <si>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</si>
  <si>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</si>
  <si>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</si>
  <si>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</si>
  <si>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</si>
  <si>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</si>
  <si>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</si>
  <si>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</si>
  <si>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</si>
  <si>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</si>
  <si>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</si>
  <si>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</si>
  <si>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</si>
  <si>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</si>
  <si>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</si>
  <si>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</si>
  <si>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</si>
  <si>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</si>
  <si>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</si>
  <si>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</si>
  <si>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</si>
  <si>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</si>
  <si>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</si>
  <si>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</si>
  <si>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</si>
  <si>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</si>
  <si>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</si>
  <si>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</si>
  <si>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</si>
  <si>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</si>
  <si>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</si>
  <si>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</si>
  <si>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</si>
  <si>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</si>
  <si>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</si>
  <si>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</si>
  <si>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</si>
  <si>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</si>
  <si>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</si>
  <si>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</si>
  <si>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</si>
  <si>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</si>
  <si>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</si>
  <si>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</si>
  <si>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</si>
  <si>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</si>
  <si>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</si>
  <si>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</si>
  <si>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</si>
  <si>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</si>
  <si>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</si>
  <si>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</si>
  <si>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</si>
  <si>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</si>
  <si>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</si>
  <si>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</si>
  <si>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</si>
  <si>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</si>
  <si>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</si>
  <si>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</si>
  <si>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</si>
  <si>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</si>
  <si>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</si>
  <si>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</si>
  <si>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</si>
  <si>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</si>
  <si>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</si>
  <si>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</si>
  <si>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</si>
  <si>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</si>
  <si>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</si>
  <si>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</si>
  <si>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</si>
  <si>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</si>
  <si>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</si>
  <si>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</si>
  <si>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</si>
  <si>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</si>
  <si>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</si>
  <si>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</si>
  <si>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</si>
  <si>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</si>
  <si>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</si>
  <si>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</si>
  <si>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</si>
  <si>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</si>
  <si>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</si>
  <si>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</si>
  <si>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</si>
  <si>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</si>
  <si>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</si>
  <si>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</si>
  <si>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</si>
  <si>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</si>
  <si>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</si>
  <si>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</si>
  <si>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</si>
  <si>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</si>
  <si>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</si>
  <si>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</si>
  <si>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</si>
  <si>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北海道大空町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</si>
  <si>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</si>
  <si>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</si>
  <si>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</si>
  <si>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</si>
  <si>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</si>
  <si>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</si>
  <si>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</si>
  <si>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</si>
  <si>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</si>
  <si>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</si>
  <si>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</si>
  <si>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</si>
  <si>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</si>
  <si>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</si>
  <si>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</si>
  <si>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</si>
  <si>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</si>
  <si>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</si>
  <si>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</si>
  <si>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</si>
  <si>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</si>
  <si>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</si>
  <si>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</si>
  <si>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</si>
  <si>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</si>
  <si>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</si>
  <si>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</si>
  <si>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</si>
  <si>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</si>
  <si>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</si>
  <si>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</si>
  <si>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</si>
  <si>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</si>
  <si>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</si>
  <si>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</si>
  <si>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</si>
  <si>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</si>
  <si>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</si>
  <si>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</si>
  <si>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</si>
  <si>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</si>
  <si>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</si>
  <si>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</si>
  <si>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</si>
  <si>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</si>
  <si>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</si>
  <si>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</si>
  <si>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</si>
  <si>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</si>
  <si>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</si>
  <si>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</si>
  <si>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</si>
  <si>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</si>
  <si>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</si>
  <si>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</si>
  <si>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</si>
  <si>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</si>
  <si>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</si>
  <si>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</si>
  <si>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</si>
  <si>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</si>
  <si>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</si>
  <si>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</si>
  <si>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</si>
  <si>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</si>
  <si>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</si>
  <si>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</si>
  <si>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</si>
  <si>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</si>
  <si>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</si>
  <si>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</si>
  <si>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</si>
  <si>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</si>
  <si>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</si>
  <si>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</si>
  <si>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</si>
  <si>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</si>
  <si>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</si>
  <si>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</si>
  <si>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</si>
  <si>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</si>
  <si>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</si>
  <si>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</si>
  <si>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</si>
  <si>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</si>
  <si>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</si>
  <si>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</si>
  <si>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</si>
  <si>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</si>
  <si>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</si>
  <si>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</si>
  <si>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</si>
  <si>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</si>
  <si>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</si>
  <si>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</si>
  <si>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</si>
  <si>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</si>
  <si>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</si>
  <si>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</si>
  <si>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</si>
  <si>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</si>
  <si>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</si>
  <si>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</si>
  <si>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</si>
  <si>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</si>
  <si>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</si>
  <si>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</si>
  <si>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</si>
  <si>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</si>
  <si>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</si>
  <si>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</si>
  <si>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</si>
  <si>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</si>
  <si>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</si>
  <si>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</si>
  <si>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</si>
  <si>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</si>
  <si>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</si>
  <si>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</si>
  <si>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</si>
  <si>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</si>
  <si>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</si>
  <si>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</si>
  <si>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</si>
  <si>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</si>
  <si>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</si>
  <si>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</si>
  <si>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</si>
  <si>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</si>
  <si>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</si>
  <si>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</si>
  <si>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</si>
  <si>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</si>
  <si>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</si>
  <si>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</si>
  <si>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</si>
  <si>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</si>
  <si>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</si>
  <si>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</si>
  <si>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</si>
  <si>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</si>
  <si>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</si>
  <si>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</si>
  <si>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</si>
  <si>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</si>
  <si>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</si>
  <si>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</si>
  <si>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</si>
  <si>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</si>
  <si>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北海道大空町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</si>
  <si>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</si>
  <si>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</si>
  <si>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</si>
  <si>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</si>
  <si>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</si>
  <si>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</si>
  <si>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</si>
  <si>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</si>
  <si>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</si>
  <si>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</si>
  <si>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</si>
  <si>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</si>
  <si>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</si>
  <si>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</si>
  <si>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</si>
  <si>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</si>
  <si>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</si>
  <si>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</si>
  <si>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</si>
  <si>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</si>
  <si>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</si>
  <si>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</si>
  <si>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</si>
  <si>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</si>
  <si>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</si>
  <si>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</si>
  <si>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</si>
  <si>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</si>
  <si>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</si>
  <si>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</si>
  <si>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</si>
  <si>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</si>
  <si>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</si>
  <si>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</si>
  <si>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</si>
  <si>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</si>
  <si>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</si>
  <si>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</si>
  <si>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</si>
  <si>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</si>
  <si>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法非適用企業</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</si>
  <si>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</si>
  <si>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</si>
  <si>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</si>
  <si>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</si>
  <si>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</si>
  <si>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</si>
  <si>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</si>
  <si>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</si>
  <si>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</si>
  <si>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</si>
  <si>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</si>
  <si>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</si>
  <si>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</si>
  <si>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</si>
  <si>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</si>
  <si>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</si>
  <si>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</si>
  <si>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</si>
  <si>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</si>
  <si>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</si>
  <si>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</si>
  <si>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</si>
  <si>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</si>
  <si>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</si>
  <si>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</si>
  <si>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</si>
  <si>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</si>
  <si>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</si>
  <si>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</si>
  <si>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</si>
  <si>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</si>
  <si>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</si>
  <si>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</si>
  <si>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</si>
  <si>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</si>
  <si>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</si>
  <si>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</si>
  <si>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</si>
  <si>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</si>
  <si>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</si>
  <si>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</si>
  <si>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</si>
  <si>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</si>
  <si>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</si>
  <si>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</si>
  <si>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</si>
  <si>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</si>
  <si>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</si>
  <si>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</si>
  <si>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</si>
  <si>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</si>
  <si>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</si>
  <si>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</si>
  <si>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</si>
  <si>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</si>
  <si>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</si>
  <si>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</si>
  <si>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</si>
  <si>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</si>
  <si>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</si>
  <si>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個別排水処理事業特別会計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</si>
  <si>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</si>
  <si>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</si>
  <si>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</si>
  <si>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</si>
  <si>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</si>
  <si>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</si>
  <si>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</si>
  <si>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</si>
  <si>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</si>
  <si>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</si>
  <si>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</si>
  <si>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</si>
  <si>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</si>
  <si>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</si>
  <si>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</si>
  <si>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</si>
  <si>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</si>
  <si>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</si>
  <si>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</si>
  <si>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</si>
  <si>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</si>
  <si>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</si>
  <si>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</si>
  <si>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</si>
  <si>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</si>
  <si>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</si>
  <si>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</si>
  <si>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</si>
  <si>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</si>
  <si>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</si>
  <si>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</si>
  <si>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</si>
  <si>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</si>
  <si>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</si>
  <si>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</si>
  <si>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</si>
  <si>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</si>
  <si>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</si>
  <si>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</si>
  <si>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</si>
  <si>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</si>
  <si>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</si>
  <si>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</si>
  <si>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</si>
  <si>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</si>
  <si>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</si>
  <si>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</si>
  <si>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</si>
  <si>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</si>
  <si>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</si>
  <si>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</si>
  <si>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</si>
  <si>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</si>
  <si>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</si>
  <si>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</si>
  <si>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</si>
  <si>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</si>
  <si>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</si>
  <si>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</si>
  <si>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</si>
  <si>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</si>
  <si>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</si>
  <si>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</si>
  <si>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</si>
  <si>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</si>
  <si>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</si>
  <si>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</si>
  <si>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</si>
  <si>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</si>
  <si>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</si>
  <si>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</si>
  <si>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</si>
  <si>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</si>
  <si>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</si>
  <si>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</si>
  <si>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</si>
  <si>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</si>
  <si>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</si>
  <si>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</si>
  <si>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</si>
  <si>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</si>
  <si>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</si>
  <si>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</si>
  <si>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</si>
  <si>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</si>
  <si>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</si>
  <si>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0.38</t>
  </si>
  <si>
    <t>▲ 0.56</t>
  </si>
  <si>
    <t>一般会計</t>
  </si>
  <si>
    <t>国民健康保険事業特別会計</t>
  </si>
  <si>
    <t>介護保険事業勘定特別会計</t>
  </si>
  <si>
    <t>下水道事業特別会計</t>
  </si>
  <si>
    <t>簡易水道事業特別会計</t>
  </si>
  <si>
    <t>個別排水処理事業特別会計</t>
  </si>
  <si>
    <t>介護サービス事業勘定特別会計</t>
  </si>
  <si>
    <t>後期高齢者医療特別会計</t>
  </si>
  <si>
    <t>その他会計（赤字）</t>
  </si>
  <si>
    <t>その他会計（黒字）</t>
  </si>
  <si>
    <t>-</t>
    <phoneticPr fontId="2"/>
  </si>
  <si>
    <t>網走地区消防組合</t>
    <rPh sb="0" eb="2">
      <t>アバシリ</t>
    </rPh>
    <rPh sb="2" eb="4">
      <t>チク</t>
    </rPh>
    <rPh sb="4" eb="6">
      <t>ショウボウ</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</si>
  <si>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</si>
  <si>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めまんべつ産業開発公社</t>
    <rPh sb="5" eb="7">
      <t>サンギョウ</t>
    </rPh>
    <rPh sb="7" eb="9">
      <t>カイハツ</t>
    </rPh>
    <rPh sb="9" eb="11">
      <t>コウシャ</t>
    </rPh>
    <phoneticPr fontId="2"/>
  </si>
  <si>
    <t>東藻琴芝桜公園管理公社</t>
    <rPh sb="0" eb="3">
      <t>ヒガシモコト</t>
    </rPh>
    <rPh sb="3" eb="4">
      <t>シバ</t>
    </rPh>
    <rPh sb="4" eb="5">
      <t>ザクラ</t>
    </rPh>
    <rPh sb="5" eb="7">
      <t>コウエン</t>
    </rPh>
    <rPh sb="7" eb="9">
      <t>カンリ</t>
    </rPh>
    <rPh sb="9" eb="11">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</si>
  <si>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</si>
  <si>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</si>
  <si>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</si>
  <si>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</si>
  <si>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</si>
  <si>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</si>
  <si>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</si>
  <si>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</si>
  <si>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</si>
  <si>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</si>
  <si>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</si>
  <si>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</si>
  <si>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</si>
  <si>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抑制や債務負担行為の減により比率は徐々に改善してきているものの、類似団体の平均値を上回っていることから今後も中長期的に財政推計を行い、後生への負担を増加させないよう新規地方債発行の抑制や経常経費の抑制に努め、財政の健全化に努める。</t>
    <rPh sb="1" eb="4">
      <t>チホウサイ</t>
    </rPh>
    <rPh sb="5" eb="7">
      <t>シンキ</t>
    </rPh>
    <rPh sb="7" eb="9">
      <t>ハッコウ</t>
    </rPh>
    <rPh sb="9" eb="11">
      <t>ヨクセイ</t>
    </rPh>
    <rPh sb="12" eb="14">
      <t>サイム</t>
    </rPh>
    <rPh sb="14" eb="16">
      <t>フタン</t>
    </rPh>
    <rPh sb="16" eb="18">
      <t>コウイ</t>
    </rPh>
    <rPh sb="19" eb="20">
      <t>ゲン</t>
    </rPh>
    <rPh sb="23" eb="25">
      <t>ヒリツ</t>
    </rPh>
    <rPh sb="26" eb="28">
      <t>ジョジョ</t>
    </rPh>
    <rPh sb="29" eb="31">
      <t>カイゼン</t>
    </rPh>
    <rPh sb="41" eb="43">
      <t>ルイジ</t>
    </rPh>
    <rPh sb="43" eb="45">
      <t>ダンタイ</t>
    </rPh>
    <rPh sb="46" eb="49">
      <t>ヘイキンチ</t>
    </rPh>
    <rPh sb="50" eb="52">
      <t>ウワマワ</t>
    </rPh>
    <rPh sb="60" eb="62">
      <t>コンゴ</t>
    </rPh>
    <rPh sb="63" eb="67">
      <t>チュウチョウキテキ</t>
    </rPh>
    <rPh sb="68" eb="70">
      <t>ザイセイ</t>
    </rPh>
    <rPh sb="70" eb="72">
      <t>スイケイ</t>
    </rPh>
    <rPh sb="73" eb="74">
      <t>オコナ</t>
    </rPh>
    <rPh sb="76" eb="78">
      <t>コウセイ</t>
    </rPh>
    <rPh sb="80" eb="82">
      <t>フタン</t>
    </rPh>
    <rPh sb="83" eb="85">
      <t>ゾウカ</t>
    </rPh>
    <rPh sb="91" eb="93">
      <t>シンキ</t>
    </rPh>
    <rPh sb="93" eb="96">
      <t>チホウサイ</t>
    </rPh>
    <rPh sb="96" eb="98">
      <t>ハッコウ</t>
    </rPh>
    <rPh sb="99" eb="101">
      <t>ヨクセイ</t>
    </rPh>
    <rPh sb="102" eb="104">
      <t>ケイジョウ</t>
    </rPh>
    <rPh sb="104" eb="106">
      <t>ケイヒ</t>
    </rPh>
    <rPh sb="107" eb="109">
      <t>ヨクセイ</t>
    </rPh>
    <rPh sb="110" eb="111">
      <t>ツト</t>
    </rPh>
    <rPh sb="113" eb="115">
      <t>ザイセイ</t>
    </rPh>
    <rPh sb="116" eb="119">
      <t>ケンゼンカ</t>
    </rPh>
    <rPh sb="120" eb="121">
      <t>ツト</t>
    </rPh>
    <phoneticPr fontId="5"/>
  </si>
  <si>
    <t>　実質公債費比率が類似団体の平均値より高めの数値のなっているのは、積極的に積極的に投資を進めているためである。しかし、将来負担比率が０％となっているのは、交付税措置の高い地方債を活用しているためであり、後生への負担を増加させないよう努めている。</t>
    <rPh sb="1" eb="3">
      <t>ジッシツ</t>
    </rPh>
    <rPh sb="3" eb="5">
      <t>コウサイ</t>
    </rPh>
    <rPh sb="5" eb="6">
      <t>ヒ</t>
    </rPh>
    <rPh sb="6" eb="8">
      <t>ヒリツ</t>
    </rPh>
    <rPh sb="9" eb="11">
      <t>ルイジ</t>
    </rPh>
    <rPh sb="11" eb="13">
      <t>ダンタイ</t>
    </rPh>
    <rPh sb="14" eb="17">
      <t>ヘイキンチ</t>
    </rPh>
    <rPh sb="19" eb="20">
      <t>タカ</t>
    </rPh>
    <rPh sb="22" eb="24">
      <t>スウチ</t>
    </rPh>
    <rPh sb="33" eb="36">
      <t>セッキョクテキ</t>
    </rPh>
    <rPh sb="37" eb="40">
      <t>セッキョクテキ</t>
    </rPh>
    <rPh sb="41" eb="43">
      <t>トウシ</t>
    </rPh>
    <rPh sb="44" eb="45">
      <t>スス</t>
    </rPh>
    <rPh sb="59" eb="61">
      <t>ショウライ</t>
    </rPh>
    <rPh sb="61" eb="63">
      <t>フタン</t>
    </rPh>
    <rPh sb="63" eb="65">
      <t>ヒリツ</t>
    </rPh>
    <rPh sb="77" eb="79">
      <t>コウフ</t>
    </rPh>
    <rPh sb="79" eb="80">
      <t>ゼイ</t>
    </rPh>
    <rPh sb="80" eb="82">
      <t>ソチ</t>
    </rPh>
    <rPh sb="83" eb="84">
      <t>タカ</t>
    </rPh>
    <rPh sb="85" eb="88">
      <t>チホウサイ</t>
    </rPh>
    <rPh sb="89" eb="91">
      <t>カツヨウ</t>
    </rPh>
    <rPh sb="101" eb="103">
      <t>コウセイ</t>
    </rPh>
    <rPh sb="105" eb="107">
      <t>フタン</t>
    </rPh>
    <rPh sb="108" eb="110">
      <t>ゾウカ</t>
    </rPh>
    <rPh sb="116" eb="11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</si>
</sst>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9046-46FB-B795-D9F9461F8E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174792</c:v>
                </c:pt>
                <c:pt idx="1">
                  <c:v>167850</c:v>
                </c:pt>
                <c:pt idx="2">
                  <c:v>219967</c:v>
                </c:pt>
                <c:pt idx="3">
                  <c:v>336467</c:v>
                </c:pt>
                <c:pt idx="4">
                  <c:v>1293594</c:v>
                </c:pt>
              </c:numCache>
            </c:numRef>
          </c:val>
          <c:smooth val="0"/>
          <c:extLst xmlns:c16r2="http://schemas.microsoft.com/office/drawing/2015/06/chart">
            <c:ext xmlns:c16="http://schemas.microsoft.com/office/drawing/2014/chart" uri="{C3380CC4-5D6E-409C-BE32-E72D297353CC}">
              <c16:uniqueId val="{00000001-9046-46FB-B795-D9F9461F8E3E}"/>
            </c:ext>
          </c:extLst>
        </c:ser>
        <c:dLbls>
          <c:showLegendKey val="0"/>
          <c:showVal val="0"/>
          <c:showCatName val="0"/>
          <c:showSerName val="0"/>
          <c:showPercent val="0"/>
          <c:showBubbleSize val="0"/>
        </c:dLbls>
        <c:marker val="1"/>
        <c:smooth val="0"/>
        <c:axId val="251884424"/>
        <c:axId val="253527248"/>
      </c:lineChart>
      <c:catAx>
        <c:axId val="251884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527248"/>
        <c:crosses val="autoZero"/>
        <c:auto val="1"/>
        <c:lblAlgn val="ctr"/>
        <c:lblOffset val="100"/>
        <c:tickLblSkip val="1"/>
        <c:tickMarkSkip val="1"/>
        <c:noMultiLvlLbl val="0"/>
      </c:catAx>
      <c:valAx>
        <c:axId val="253527248"/>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884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c:v>
                </c:pt>
                <c:pt idx="1">
                  <c:v>2.2000000000000002</c:v>
                </c:pt>
                <c:pt idx="2">
                  <c:v>2.4700000000000002</c:v>
                </c:pt>
                <c:pt idx="3">
                  <c:v>2.2599999999999998</c:v>
                </c:pt>
                <c:pt idx="4">
                  <c:v>1.72</c:v>
                </c:pt>
              </c:numCache>
            </c:numRef>
          </c:val>
          <c:extLst xmlns:c16r2="http://schemas.microsoft.com/office/drawing/2015/06/chart">
            <c:ext xmlns:c16="http://schemas.microsoft.com/office/drawing/2014/chart" uri="{C3380CC4-5D6E-409C-BE32-E72D297353CC}">
              <c16:uniqueId val="{00000000-86B0-4D15-9770-86DA82491C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24.99</c:v>
                </c:pt>
                <c:pt idx="1">
                  <c:v>25.97</c:v>
                </c:pt>
                <c:pt idx="2">
                  <c:v>26.17</c:v>
                </c:pt>
                <c:pt idx="3">
                  <c:v>27.39</c:v>
                </c:pt>
                <c:pt idx="4">
                  <c:v>28.31</c:v>
                </c:pt>
              </c:numCache>
            </c:numRef>
          </c:val>
          <c:extLst xmlns:c16r2="http://schemas.microsoft.com/office/drawing/2015/06/chart">
            <c:ext xmlns:c16="http://schemas.microsoft.com/office/drawing/2014/chart" uri="{C3380CC4-5D6E-409C-BE32-E72D297353CC}">
              <c16:uniqueId val="{00000001-86B0-4D15-9770-86DA82491CE3}"/>
            </c:ext>
          </c:extLst>
        </c:ser>
        <c:dLbls>
          <c:showLegendKey val="0"/>
          <c:showVal val="0"/>
          <c:showCatName val="0"/>
          <c:showSerName val="0"/>
          <c:showPercent val="0"/>
          <c:showBubbleSize val="0"/>
        </c:dLbls>
        <c:gapWidth val="250"/>
        <c:overlap val="100"/>
        <c:axId val="322719248"/>
        <c:axId val="322956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0.24</c:v>
                </c:pt>
                <c:pt idx="1">
                  <c:v>0.03</c:v>
                </c:pt>
                <c:pt idx="2">
                  <c:v>0.28999999999999998</c:v>
                </c:pt>
                <c:pt idx="3">
                  <c:v>-0.38</c:v>
                </c:pt>
                <c:pt idx="4">
                  <c:v>-0.56000000000000005</c:v>
                </c:pt>
              </c:numCache>
            </c:numRef>
          </c:val>
          <c:smooth val="0"/>
          <c:extLst xmlns:c16r2="http://schemas.microsoft.com/office/drawing/2015/06/chart">
            <c:ext xmlns:c16="http://schemas.microsoft.com/office/drawing/2014/chart" uri="{C3380CC4-5D6E-409C-BE32-E72D297353CC}">
              <c16:uniqueId val="{00000002-86B0-4D15-9770-86DA82491CE3}"/>
            </c:ext>
          </c:extLst>
        </c:ser>
        <c:dLbls>
          <c:showLegendKey val="0"/>
          <c:showVal val="0"/>
          <c:showCatName val="0"/>
          <c:showSerName val="0"/>
          <c:showPercent val="0"/>
          <c:showBubbleSize val="0"/>
        </c:dLbls>
        <c:marker val="1"/>
        <c:smooth val="0"/>
        <c:axId val="322719248"/>
        <c:axId val="322956360"/>
      </c:lineChart>
      <c:catAx>
        <c:axId val="32271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956360"/>
        <c:crosses val="autoZero"/>
        <c:auto val="1"/>
        <c:lblAlgn val="ctr"/>
        <c:lblOffset val="100"/>
        <c:tickLblSkip val="1"/>
        <c:tickMarkSkip val="1"/>
        <c:noMultiLvlLbl val="0"/>
      </c:catAx>
      <c:valAx>
        <c:axId val="322956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71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261-4B89-B549-55203C6A6C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61-4B89-B549-55203C6A6CE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261-4B89-B549-55203C6A6CE8}"/>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261-4B89-B549-55203C6A6CE8}"/>
            </c:ext>
          </c:extLst>
        </c:ser>
        <c:ser>
          <c:idx val="4"/>
          <c:order val="4"/>
          <c:tx>
            <c:strRef>
              <c:f>データシート!$A$31</c:f>
              <c:strCache>
                <c:ptCount val="1"/>
                <c:pt idx="0">
                  <c:v>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A261-4B89-B549-55203C6A6CE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0.01</c:v>
                </c:pt>
                <c:pt idx="4">
                  <c:v>#N/A</c:v>
                </c:pt>
                <c:pt idx="5">
                  <c:v>0.11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5-A261-4B89-B549-55203C6A6CE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0.01</c:v>
                </c:pt>
                <c:pt idx="4">
                  <c:v>#N/A</c:v>
                </c:pt>
                <c:pt idx="5">
                  <c:v>0.11</c:v>
                </c:pt>
                <c:pt idx="6">
                  <c:v>#N/A</c:v>
                </c:pt>
                <c:pt idx="7">
                  <c:v>0.12</c:v>
                </c:pt>
                <c:pt idx="8">
                  <c:v>#N/A</c:v>
                </c:pt>
                <c:pt idx="9">
                  <c:v>0.15</c:v>
                </c:pt>
              </c:numCache>
            </c:numRef>
          </c:val>
          <c:extLst xmlns:c16r2="http://schemas.microsoft.com/office/drawing/2015/06/chart">
            <c:ext xmlns:c16="http://schemas.microsoft.com/office/drawing/2014/chart" uri="{C3380CC4-5D6E-409C-BE32-E72D297353CC}">
              <c16:uniqueId val="{00000006-A261-4B89-B549-55203C6A6CE8}"/>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0.03</c:v>
                </c:pt>
                <c:pt idx="4">
                  <c:v>#N/A</c:v>
                </c:pt>
                <c:pt idx="5">
                  <c:v>0.34</c:v>
                </c:pt>
                <c:pt idx="6">
                  <c:v>#N/A</c:v>
                </c:pt>
                <c:pt idx="7">
                  <c:v>0.56000000000000005</c:v>
                </c:pt>
                <c:pt idx="8">
                  <c:v>#N/A</c:v>
                </c:pt>
                <c:pt idx="9">
                  <c:v>0.66</c:v>
                </c:pt>
              </c:numCache>
            </c:numRef>
          </c:val>
          <c:extLst xmlns:c16r2="http://schemas.microsoft.com/office/drawing/2015/06/chart">
            <c:ext xmlns:c16="http://schemas.microsoft.com/office/drawing/2014/chart" uri="{C3380CC4-5D6E-409C-BE32-E72D297353CC}">
              <c16:uniqueId val="{00000007-A261-4B89-B549-55203C6A6CE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0.39</c:v>
                </c:pt>
                <c:pt idx="2">
                  <c:v>#N/A</c:v>
                </c:pt>
                <c:pt idx="3">
                  <c:v>0.47</c:v>
                </c:pt>
                <c:pt idx="4">
                  <c:v>#N/A</c:v>
                </c:pt>
                <c:pt idx="5">
                  <c:v>0.05</c:v>
                </c:pt>
                <c:pt idx="6">
                  <c:v>#N/A</c:v>
                </c:pt>
                <c:pt idx="7">
                  <c:v>0.89</c:v>
                </c:pt>
                <c:pt idx="8">
                  <c:v>#N/A</c:v>
                </c:pt>
                <c:pt idx="9">
                  <c:v>0.66</c:v>
                </c:pt>
              </c:numCache>
            </c:numRef>
          </c:val>
          <c:extLst xmlns:c16r2="http://schemas.microsoft.com/office/drawing/2015/06/chart">
            <c:ext xmlns:c16="http://schemas.microsoft.com/office/drawing/2014/chart" uri="{C3380CC4-5D6E-409C-BE32-E72D297353CC}">
              <c16:uniqueId val="{00000008-A261-4B89-B549-55203C6A6C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2.09</c:v>
                </c:pt>
                <c:pt idx="2">
                  <c:v>#N/A</c:v>
                </c:pt>
                <c:pt idx="3">
                  <c:v>2.2000000000000002</c:v>
                </c:pt>
                <c:pt idx="4">
                  <c:v>#N/A</c:v>
                </c:pt>
                <c:pt idx="5">
                  <c:v>2.46</c:v>
                </c:pt>
                <c:pt idx="6">
                  <c:v>#N/A</c:v>
                </c:pt>
                <c:pt idx="7">
                  <c:v>2.25</c:v>
                </c:pt>
                <c:pt idx="8">
                  <c:v>#N/A</c:v>
                </c:pt>
                <c:pt idx="9">
                  <c:v>1.71</c:v>
                </c:pt>
              </c:numCache>
            </c:numRef>
          </c:val>
          <c:extLst xmlns:c16r2="http://schemas.microsoft.com/office/drawing/2015/06/chart">
            <c:ext xmlns:c16="http://schemas.microsoft.com/office/drawing/2014/chart" uri="{C3380CC4-5D6E-409C-BE32-E72D297353CC}">
              <c16:uniqueId val="{00000009-A261-4B89-B549-55203C6A6CE8}"/>
            </c:ext>
          </c:extLst>
        </c:ser>
        <c:dLbls>
          <c:showLegendKey val="0"/>
          <c:showVal val="0"/>
          <c:showCatName val="0"/>
          <c:showSerName val="0"/>
          <c:showPercent val="0"/>
          <c:showBubbleSize val="0"/>
        </c:dLbls>
        <c:gapWidth val="150"/>
        <c:overlap val="100"/>
        <c:axId val="327179000"/>
        <c:axId val="323608464"/>
      </c:barChart>
      <c:catAx>
        <c:axId val="32717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608464"/>
        <c:crosses val="autoZero"/>
        <c:auto val="1"/>
        <c:lblAlgn val="ctr"/>
        <c:lblOffset val="100"/>
        <c:tickLblSkip val="1"/>
        <c:tickMarkSkip val="1"/>
        <c:noMultiLvlLbl val="0"/>
      </c:catAx>
      <c:valAx>
        <c:axId val="32360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179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1211</c:v>
                </c:pt>
                <c:pt idx="5">
                  <c:v>1212</c:v>
                </c:pt>
                <c:pt idx="8">
                  <c:v>1157</c:v>
                </c:pt>
                <c:pt idx="11">
                  <c:v>1130</c:v>
                </c:pt>
                <c:pt idx="14">
                  <c:v>1133</c:v>
                </c:pt>
              </c:numCache>
            </c:numRef>
          </c:val>
          <c:extLst xmlns:c16r2="http://schemas.microsoft.com/office/drawing/2015/06/chart">
            <c:ext xmlns:c16="http://schemas.microsoft.com/office/drawing/2014/chart" uri="{C3380CC4-5D6E-409C-BE32-E72D297353CC}">
              <c16:uniqueId val="{00000000-9FAD-4959-972E-477F9ED8A2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5</c:v>
                </c:pt>
              </c:numCache>
            </c:numRef>
          </c:val>
          <c:extLst xmlns:c16r2="http://schemas.microsoft.com/office/drawing/2015/06/chart">
            <c:ext xmlns:c16="http://schemas.microsoft.com/office/drawing/2014/chart" uri="{C3380CC4-5D6E-409C-BE32-E72D297353CC}">
              <c16:uniqueId val="{00000001-9FAD-4959-972E-477F9ED8A2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26</c:v>
                </c:pt>
                <c:pt idx="6">
                  <c:v>24</c:v>
                </c:pt>
                <c:pt idx="9">
                  <c:v>41</c:v>
                </c:pt>
                <c:pt idx="12">
                  <c:v>20</c:v>
                </c:pt>
              </c:numCache>
            </c:numRef>
          </c:val>
          <c:extLst xmlns:c16r2="http://schemas.microsoft.com/office/drawing/2015/06/chart">
            <c:ext xmlns:c16="http://schemas.microsoft.com/office/drawing/2014/chart" uri="{C3380CC4-5D6E-409C-BE32-E72D297353CC}">
              <c16:uniqueId val="{00000002-9FAD-4959-972E-477F9ED8A2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4</c:v>
                </c:pt>
                <c:pt idx="6">
                  <c:v>4</c:v>
                </c:pt>
                <c:pt idx="9">
                  <c:v>4</c:v>
                </c:pt>
                <c:pt idx="12">
                  <c:v>24</c:v>
                </c:pt>
              </c:numCache>
            </c:numRef>
          </c:val>
          <c:extLst xmlns:c16r2="http://schemas.microsoft.com/office/drawing/2015/06/chart">
            <c:ext xmlns:c16="http://schemas.microsoft.com/office/drawing/2014/chart" uri="{C3380CC4-5D6E-409C-BE32-E72D297353CC}">
              <c16:uniqueId val="{00000003-9FAD-4959-972E-477F9ED8A2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276</c:v>
                </c:pt>
                <c:pt idx="3">
                  <c:v>265</c:v>
                </c:pt>
                <c:pt idx="6">
                  <c:v>245</c:v>
                </c:pt>
                <c:pt idx="9">
                  <c:v>236</c:v>
                </c:pt>
                <c:pt idx="12">
                  <c:v>217</c:v>
                </c:pt>
              </c:numCache>
            </c:numRef>
          </c:val>
          <c:extLst xmlns:c16r2="http://schemas.microsoft.com/office/drawing/2015/06/chart">
            <c:ext xmlns:c16="http://schemas.microsoft.com/office/drawing/2014/chart" uri="{C3380CC4-5D6E-409C-BE32-E72D297353CC}">
              <c16:uniqueId val="{00000004-9FAD-4959-972E-477F9ED8A2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AD-4959-972E-477F9ED8A2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AD-4959-972E-477F9ED8A2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1555</c:v>
                </c:pt>
                <c:pt idx="3">
                  <c:v>1399</c:v>
                </c:pt>
                <c:pt idx="6">
                  <c:v>1335</c:v>
                </c:pt>
                <c:pt idx="9">
                  <c:v>1283</c:v>
                </c:pt>
                <c:pt idx="12">
                  <c:v>1273</c:v>
                </c:pt>
              </c:numCache>
            </c:numRef>
          </c:val>
          <c:extLst xmlns:c16r2="http://schemas.microsoft.com/office/drawing/2015/06/chart">
            <c:ext xmlns:c16="http://schemas.microsoft.com/office/drawing/2014/chart" uri="{C3380CC4-5D6E-409C-BE32-E72D297353CC}">
              <c16:uniqueId val="{00000007-9FAD-4959-972E-477F9ED8A241}"/>
            </c:ext>
          </c:extLst>
        </c:ser>
        <c:dLbls>
          <c:showLegendKey val="0"/>
          <c:showVal val="0"/>
          <c:showCatName val="0"/>
          <c:showSerName val="0"/>
          <c:showPercent val="0"/>
          <c:showBubbleSize val="0"/>
        </c:dLbls>
        <c:gapWidth val="100"/>
        <c:overlap val="100"/>
        <c:axId val="320804560"/>
        <c:axId val="320961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663</c:v>
                </c:pt>
                <c:pt idx="2">
                  <c:v>#N/A</c:v>
                </c:pt>
                <c:pt idx="3">
                  <c:v>#N/A</c:v>
                </c:pt>
                <c:pt idx="4">
                  <c:v>483</c:v>
                </c:pt>
                <c:pt idx="5">
                  <c:v>#N/A</c:v>
                </c:pt>
                <c:pt idx="6">
                  <c:v>#N/A</c:v>
                </c:pt>
                <c:pt idx="7">
                  <c:v>452</c:v>
                </c:pt>
                <c:pt idx="8">
                  <c:v>#N/A</c:v>
                </c:pt>
                <c:pt idx="9">
                  <c:v>#N/A</c:v>
                </c:pt>
                <c:pt idx="10">
                  <c:v>435</c:v>
                </c:pt>
                <c:pt idx="11">
                  <c:v>#N/A</c:v>
                </c:pt>
                <c:pt idx="12">
                  <c:v>#N/A</c:v>
                </c:pt>
                <c:pt idx="13">
                  <c:v>406</c:v>
                </c:pt>
                <c:pt idx="14">
                  <c:v>#N/A</c:v>
                </c:pt>
              </c:numCache>
            </c:numRef>
          </c:val>
          <c:smooth val="0"/>
          <c:extLst xmlns:c16r2="http://schemas.microsoft.com/office/drawing/2015/06/chart">
            <c:ext xmlns:c16="http://schemas.microsoft.com/office/drawing/2014/chart" uri="{C3380CC4-5D6E-409C-BE32-E72D297353CC}">
              <c16:uniqueId val="{00000008-9FAD-4959-972E-477F9ED8A241}"/>
            </c:ext>
          </c:extLst>
        </c:ser>
        <c:dLbls>
          <c:showLegendKey val="0"/>
          <c:showVal val="0"/>
          <c:showCatName val="0"/>
          <c:showSerName val="0"/>
          <c:showPercent val="0"/>
          <c:showBubbleSize val="0"/>
        </c:dLbls>
        <c:marker val="1"/>
        <c:smooth val="0"/>
        <c:axId val="320804560"/>
        <c:axId val="320961848"/>
      </c:lineChart>
      <c:catAx>
        <c:axId val="32080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961848"/>
        <c:crosses val="autoZero"/>
        <c:auto val="1"/>
        <c:lblAlgn val="ctr"/>
        <c:lblOffset val="100"/>
        <c:tickLblSkip val="1"/>
        <c:tickMarkSkip val="1"/>
        <c:noMultiLvlLbl val="0"/>
      </c:catAx>
      <c:valAx>
        <c:axId val="320961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80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9604</c:v>
                </c:pt>
                <c:pt idx="5">
                  <c:v>9428</c:v>
                </c:pt>
                <c:pt idx="8">
                  <c:v>9333</c:v>
                </c:pt>
                <c:pt idx="11">
                  <c:v>11300</c:v>
                </c:pt>
                <c:pt idx="14">
                  <c:v>11724</c:v>
                </c:pt>
              </c:numCache>
            </c:numRef>
          </c:val>
          <c:extLst xmlns:c16r2="http://schemas.microsoft.com/office/drawing/2015/06/chart">
            <c:ext xmlns:c16="http://schemas.microsoft.com/office/drawing/2014/chart" uri="{C3380CC4-5D6E-409C-BE32-E72D297353CC}">
              <c16:uniqueId val="{00000000-D6BD-40A9-BA1D-07A66B66C9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950</c:v>
                </c:pt>
                <c:pt idx="5">
                  <c:v>875</c:v>
                </c:pt>
                <c:pt idx="8">
                  <c:v>859</c:v>
                </c:pt>
                <c:pt idx="11">
                  <c:v>790</c:v>
                </c:pt>
                <c:pt idx="14">
                  <c:v>2536</c:v>
                </c:pt>
              </c:numCache>
            </c:numRef>
          </c:val>
          <c:extLst xmlns:c16r2="http://schemas.microsoft.com/office/drawing/2015/06/chart">
            <c:ext xmlns:c16="http://schemas.microsoft.com/office/drawing/2014/chart" uri="{C3380CC4-5D6E-409C-BE32-E72D297353CC}">
              <c16:uniqueId val="{00000001-D6BD-40A9-BA1D-07A66B66C9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3709</c:v>
                </c:pt>
                <c:pt idx="5">
                  <c:v>3985</c:v>
                </c:pt>
                <c:pt idx="8">
                  <c:v>4217</c:v>
                </c:pt>
                <c:pt idx="11">
                  <c:v>4310</c:v>
                </c:pt>
                <c:pt idx="14">
                  <c:v>4391</c:v>
                </c:pt>
              </c:numCache>
            </c:numRef>
          </c:val>
          <c:extLst xmlns:c16r2="http://schemas.microsoft.com/office/drawing/2015/06/chart">
            <c:ext xmlns:c16="http://schemas.microsoft.com/office/drawing/2014/chart" uri="{C3380CC4-5D6E-409C-BE32-E72D297353CC}">
              <c16:uniqueId val="{00000002-D6BD-40A9-BA1D-07A66B66C9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BD-40A9-BA1D-07A66B66C9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BD-40A9-BA1D-07A66B66C9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BD-40A9-BA1D-07A66B66C9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1370</c:v>
                </c:pt>
                <c:pt idx="3">
                  <c:v>1289</c:v>
                </c:pt>
                <c:pt idx="6">
                  <c:v>1158</c:v>
                </c:pt>
                <c:pt idx="9">
                  <c:v>1160</c:v>
                </c:pt>
                <c:pt idx="12">
                  <c:v>1146</c:v>
                </c:pt>
              </c:numCache>
            </c:numRef>
          </c:val>
          <c:extLst xmlns:c16r2="http://schemas.microsoft.com/office/drawing/2015/06/chart">
            <c:ext xmlns:c16="http://schemas.microsoft.com/office/drawing/2014/chart" uri="{C3380CC4-5D6E-409C-BE32-E72D297353CC}">
              <c16:uniqueId val="{00000006-D6BD-40A9-BA1D-07A66B66C9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366</c:v>
                </c:pt>
                <c:pt idx="3">
                  <c:v>366</c:v>
                </c:pt>
                <c:pt idx="6">
                  <c:v>365</c:v>
                </c:pt>
                <c:pt idx="9">
                  <c:v>364</c:v>
                </c:pt>
                <c:pt idx="12">
                  <c:v>344</c:v>
                </c:pt>
              </c:numCache>
            </c:numRef>
          </c:val>
          <c:extLst xmlns:c16r2="http://schemas.microsoft.com/office/drawing/2015/06/chart">
            <c:ext xmlns:c16="http://schemas.microsoft.com/office/drawing/2014/chart" uri="{C3380CC4-5D6E-409C-BE32-E72D297353CC}">
              <c16:uniqueId val="{00000007-D6BD-40A9-BA1D-07A66B66C9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1243</c:v>
                </c:pt>
                <c:pt idx="3">
                  <c:v>1167</c:v>
                </c:pt>
                <c:pt idx="6">
                  <c:v>1123</c:v>
                </c:pt>
                <c:pt idx="9">
                  <c:v>1056</c:v>
                </c:pt>
                <c:pt idx="12">
                  <c:v>1049</c:v>
                </c:pt>
              </c:numCache>
            </c:numRef>
          </c:val>
          <c:extLst xmlns:c16r2="http://schemas.microsoft.com/office/drawing/2015/06/chart">
            <c:ext xmlns:c16="http://schemas.microsoft.com/office/drawing/2014/chart" uri="{C3380CC4-5D6E-409C-BE32-E72D297353CC}">
              <c16:uniqueId val="{00000008-D6BD-40A9-BA1D-07A66B66C9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137</c:v>
                </c:pt>
                <c:pt idx="3">
                  <c:v>118</c:v>
                </c:pt>
                <c:pt idx="6">
                  <c:v>104</c:v>
                </c:pt>
                <c:pt idx="9">
                  <c:v>87</c:v>
                </c:pt>
                <c:pt idx="12">
                  <c:v>72</c:v>
                </c:pt>
              </c:numCache>
            </c:numRef>
          </c:val>
          <c:extLst xmlns:c16r2="http://schemas.microsoft.com/office/drawing/2015/06/chart">
            <c:ext xmlns:c16="http://schemas.microsoft.com/office/drawing/2014/chart" uri="{C3380CC4-5D6E-409C-BE32-E72D297353CC}">
              <c16:uniqueId val="{00000009-D6BD-40A9-BA1D-07A66B66C9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11409</c:v>
                </c:pt>
                <c:pt idx="3">
                  <c:v>11158</c:v>
                </c:pt>
                <c:pt idx="6">
                  <c:v>10989</c:v>
                </c:pt>
                <c:pt idx="9">
                  <c:v>11351</c:v>
                </c:pt>
                <c:pt idx="12">
                  <c:v>15419</c:v>
                </c:pt>
              </c:numCache>
            </c:numRef>
          </c:val>
          <c:extLst xmlns:c16r2="http://schemas.microsoft.com/office/drawing/2015/06/chart">
            <c:ext xmlns:c16="http://schemas.microsoft.com/office/drawing/2014/chart" uri="{C3380CC4-5D6E-409C-BE32-E72D297353CC}">
              <c16:uniqueId val="{0000000A-D6BD-40A9-BA1D-07A66B66C97D}"/>
            </c:ext>
          </c:extLst>
        </c:ser>
        <c:dLbls>
          <c:showLegendKey val="0"/>
          <c:showVal val="0"/>
          <c:showCatName val="0"/>
          <c:showSerName val="0"/>
          <c:showPercent val="0"/>
          <c:showBubbleSize val="0"/>
        </c:dLbls>
        <c:gapWidth val="100"/>
        <c:overlap val="100"/>
        <c:axId val="320962632"/>
        <c:axId val="32096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6BD-40A9-BA1D-07A66B66C97D}"/>
            </c:ext>
          </c:extLst>
        </c:ser>
        <c:dLbls>
          <c:showLegendKey val="0"/>
          <c:showVal val="0"/>
          <c:showCatName val="0"/>
          <c:showSerName val="0"/>
          <c:showPercent val="0"/>
          <c:showBubbleSize val="0"/>
        </c:dLbls>
        <c:marker val="1"/>
        <c:smooth val="0"/>
        <c:axId val="320962632"/>
        <c:axId val="320963024"/>
      </c:lineChart>
      <c:catAx>
        <c:axId val="32096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963024"/>
        <c:crosses val="autoZero"/>
        <c:auto val="1"/>
        <c:lblAlgn val="ctr"/>
        <c:lblOffset val="100"/>
        <c:tickLblSkip val="1"/>
        <c:tickMarkSkip val="1"/>
        <c:noMultiLvlLbl val="0"/>
      </c:catAx>
      <c:valAx>
        <c:axId val="32096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96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1418</c:v>
                </c:pt>
                <c:pt idx="1">
                  <c:v>1415</c:v>
                </c:pt>
                <c:pt idx="2">
                  <c:v>1418</c:v>
                </c:pt>
              </c:numCache>
            </c:numRef>
          </c:val>
          <c:extLst xmlns:c16r2="http://schemas.microsoft.com/office/drawing/2015/06/chart">
            <c:ext xmlns:c16="http://schemas.microsoft.com/office/drawing/2014/chart" uri="{C3380CC4-5D6E-409C-BE32-E72D297353CC}">
              <c16:uniqueId val="{00000000-2AAA-4F0B-A54A-80384D374D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343</c:v>
                </c:pt>
                <c:pt idx="1">
                  <c:v>343</c:v>
                </c:pt>
                <c:pt idx="2">
                  <c:v>343</c:v>
                </c:pt>
              </c:numCache>
            </c:numRef>
          </c:val>
          <c:extLst xmlns:c16r2="http://schemas.microsoft.com/office/drawing/2015/06/chart">
            <c:ext xmlns:c16="http://schemas.microsoft.com/office/drawing/2014/chart" uri="{C3380CC4-5D6E-409C-BE32-E72D297353CC}">
              <c16:uniqueId val="{00000001-2AAA-4F0B-A54A-80384D374D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3649</c:v>
                </c:pt>
                <c:pt idx="1">
                  <c:v>3731</c:v>
                </c:pt>
                <c:pt idx="2">
                  <c:v>3797</c:v>
                </c:pt>
              </c:numCache>
            </c:numRef>
          </c:val>
          <c:extLst xmlns:c16r2="http://schemas.microsoft.com/office/drawing/2015/06/chart">
            <c:ext xmlns:c16="http://schemas.microsoft.com/office/drawing/2014/chart" uri="{C3380CC4-5D6E-409C-BE32-E72D297353CC}">
              <c16:uniqueId val="{00000002-2AAA-4F0B-A54A-80384D374D49}"/>
            </c:ext>
          </c:extLst>
        </c:ser>
        <c:dLbls>
          <c:showLegendKey val="0"/>
          <c:showVal val="0"/>
          <c:showCatName val="0"/>
          <c:showSerName val="0"/>
          <c:showPercent val="0"/>
          <c:showBubbleSize val="0"/>
        </c:dLbls>
        <c:gapWidth val="120"/>
        <c:overlap val="100"/>
        <c:axId val="320964200"/>
        <c:axId val="320964592"/>
      </c:barChart>
      <c:catAx>
        <c:axId val="32096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0964592"/>
        <c:crosses val="autoZero"/>
        <c:auto val="1"/>
        <c:lblAlgn val="ctr"/>
        <c:lblOffset val="100"/>
        <c:tickLblSkip val="1"/>
        <c:tickMarkSkip val="1"/>
        <c:noMultiLvlLbl val="0"/>
      </c:catAx>
      <c:valAx>
        <c:axId val="320964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096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3E-4A7D-A3FB-6135E0A32EED}"/>
                </c:ext>
                <c:ext xmlns:c15="http://schemas.microsoft.com/office/drawing/2012/chart" uri="{CE6537A1-D6FC-4f65-9D91-7224C49458BB}">
                  <c15:dlblFieldTable>
                    <c15:dlblFTEntry>
                      <c15:txfldGUID>{FD8260F8-83BC-4928-BC6E-733B0826B579}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3E-4A7D-A3FB-6135E0A32EED}"/>
                </c:ext>
                <c:ext xmlns:c15="http://schemas.microsoft.com/office/drawing/2012/chart" uri="{CE6537A1-D6FC-4f65-9D91-7224C49458BB}">
                  <c15:dlblFieldTable>
                    <c15:dlblFTEntry>
                      <c15:txfldGUID>{5BEE4F24-E668-41D3-90F8-F7507809EF99}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3E-4A7D-A3FB-6135E0A32EED}"/>
                </c:ext>
                <c:ext xmlns:c15="http://schemas.microsoft.com/office/drawing/2012/chart" uri="{CE6537A1-D6FC-4f65-9D91-7224C49458BB}">
                  <c15:dlblFieldTable>
                    <c15:dlblFTEntry>
                      <c15:txfldGUID>{AEB4F7E5-11B8-426A-AD73-D686ACE17AB2}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3E-4A7D-A3FB-6135E0A32EED}"/>
                </c:ext>
                <c:ext xmlns:c15="http://schemas.microsoft.com/office/drawing/2012/chart" uri="{CE6537A1-D6FC-4f65-9D91-7224C49458BB}">
                  <c15:dlblFieldTable>
                    <c15:dlblFTEntry>
                      <c15:txfldGUID>{DBA52F16-412E-4FD2-8D02-EB54AC6A708C}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3E-4A7D-A3FB-6135E0A32EED}"/>
                </c:ext>
                <c:ext xmlns:c15="http://schemas.microsoft.com/office/drawing/2012/chart" uri="{CE6537A1-D6FC-4f65-9D91-7224C49458BB}">
                  <c15:dlblFieldTable>
                    <c15:dlblFTEntry>
                      <c15:txfldGUID>{16DD2E47-60AF-48A3-8518-0CCABB851179}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3E-4A7D-A3FB-6135E0A32EED}"/>
                </c:ext>
                <c:ext xmlns:c15="http://schemas.microsoft.com/office/drawing/2012/chart" uri="{CE6537A1-D6FC-4f65-9D91-7224C49458BB}">
                  <c15:dlblFieldTable>
                    <c15:dlblFTEntry>
                      <c15:txfldGUID>{03954185-F55E-493A-95FD-2C6852B5CA1D}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3E-4A7D-A3FB-6135E0A32EED}"/>
                </c:ext>
                <c:ext xmlns:c15="http://schemas.microsoft.com/office/drawing/2012/chart" uri="{CE6537A1-D6FC-4f65-9D91-7224C49458BB}">
                  <c15:dlblFieldTable>
                    <c15:dlblFTEntry>
                      <c15:txfldGUID>{C7DF3CDA-E5E6-4364-93A2-815B66E20BFE}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3E-4A7D-A3FB-6135E0A32EED}"/>
                </c:ext>
                <c:ext xmlns:c15="http://schemas.microsoft.com/office/drawing/2012/chart" uri="{CE6537A1-D6FC-4f65-9D91-7224C49458BB}">
                  <c15:dlblFieldTable>
                    <c15:dlblFTEntry>
                      <c15:txfldGUID>{6F208D0B-1BE5-4CFF-9479-4499A09FA8E8}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3E-4A7D-A3FB-6135E0A32EED}"/>
                </c:ext>
                <c:ext xmlns:c15="http://schemas.microsoft.com/office/drawing/2012/chart" uri="{CE6537A1-D6FC-4f65-9D91-7224C49458BB}">
                  <c15:dlblFieldTable>
                    <c15:dlblFTEntry>
                      <c15:txfldGUID>{54DE0AF9-444F-4225-A67A-A6371F6BF95C}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51.2</c:v>
                </c:pt>
                <c:pt idx="24">
                  <c:v>51</c:v>
                </c:pt>
                <c:pt idx="32">
                  <c:v>44.9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93E-4A7D-A3FB-6135E0A32E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3E-4A7D-A3FB-6135E0A32EED}"/>
                </c:ext>
                <c:ext xmlns:c15="http://schemas.microsoft.com/office/drawing/2012/chart" uri="{CE6537A1-D6FC-4f65-9D91-7224C49458BB}">
                  <c15:dlblFieldTable>
                    <c15:dlblFTEntry>
                      <c15:txfldGUID>{1CDA5328-CE42-4946-9360-9755D35C3D25}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3E-4A7D-A3FB-6135E0A32EED}"/>
                </c:ext>
                <c:ext xmlns:c15="http://schemas.microsoft.com/office/drawing/2012/chart" uri="{CE6537A1-D6FC-4f65-9D91-7224C49458BB}">
                  <c15:dlblFieldTable>
                    <c15:dlblFTEntry>
                      <c15:txfldGUID>{41EADDCD-D96C-428C-A9A4-953ECF4AF28C}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3E-4A7D-A3FB-6135E0A32EED}"/>
                </c:ext>
                <c:ext xmlns:c15="http://schemas.microsoft.com/office/drawing/2012/chart" uri="{CE6537A1-D6FC-4f65-9D91-7224C49458BB}">
                  <c15:dlblFieldTable>
                    <c15:dlblFTEntry>
                      <c15:txfldGUID>{B3D85C48-DBDE-483D-840C-F8A17517214B}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3E-4A7D-A3FB-6135E0A32EED}"/>
                </c:ext>
                <c:ext xmlns:c15="http://schemas.microsoft.com/office/drawing/2012/chart" uri="{CE6537A1-D6FC-4f65-9D91-7224C49458BB}">
                  <c15:dlblFieldTable>
                    <c15:dlblFTEntry>
                      <c15:txfldGUID>{EB4FEB55-D36E-46DC-B9C1-65BF65EC25EC}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3E-4A7D-A3FB-6135E0A32EED}"/>
                </c:ext>
                <c:ext xmlns:c15="http://schemas.microsoft.com/office/drawing/2012/chart" uri="{CE6537A1-D6FC-4f65-9D91-7224C49458BB}">
                  <c15:dlblFieldTable>
                    <c15:dlblFTEntry>
                      <c15:txfldGUID>{8401B826-039F-4BA7-B403-4120058A5331}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3E-4A7D-A3FB-6135E0A32EED}"/>
                </c:ext>
                <c:ext xmlns:c15="http://schemas.microsoft.com/office/drawing/2012/chart" uri="{CE6537A1-D6FC-4f65-9D91-7224C49458BB}">
                  <c15:dlblFieldTable>
                    <c15:dlblFTEntry>
                      <c15:txfldGUID>{FFA69252-6E24-4727-B04B-FCD161AD2ABE}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3E-4A7D-A3FB-6135E0A32EED}"/>
                </c:ext>
                <c:ext xmlns:c15="http://schemas.microsoft.com/office/drawing/2012/chart" uri="{CE6537A1-D6FC-4f65-9D91-7224C49458BB}">
                  <c15:layout/>
                  <c15:dlblFieldTable>
                    <c15:dlblFTEntry>
                      <c15:txfldGUID>{20987A35-78B1-4047-BCEE-7ADC5D1D3268}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3E-4A7D-A3FB-6135E0A32EED}"/>
                </c:ext>
                <c:ext xmlns:c15="http://schemas.microsoft.com/office/drawing/2012/chart" uri="{CE6537A1-D6FC-4f65-9D91-7224C49458BB}">
                  <c15:layout/>
                  <c15:dlblFieldTable>
                    <c15:dlblFTEntry>
                      <c15:txfldGUID>{820B86E2-457F-45FF-B211-9E20851883A1}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3E-4A7D-A3FB-6135E0A32EED}"/>
                </c:ext>
                <c:ext xmlns:c15="http://schemas.microsoft.com/office/drawing/2012/chart" uri="{CE6537A1-D6FC-4f65-9D91-7224C49458BB}">
                  <c15:layout/>
                  <c15:dlblFieldTable>
                    <c15:dlblFTEntry>
                      <c15:txfldGUID>{14D7C142-1D71-4D74-A88D-B336F948E494}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93E-4A7D-A3FB-6135E0A32EED}"/>
            </c:ext>
          </c:extLst>
        </c:ser>
        <c:dLbls>
          <c:showLegendKey val="0"/>
          <c:showVal val="1"/>
          <c:showCatName val="0"/>
          <c:showSerName val="0"/>
          <c:showPercent val="0"/>
          <c:showBubbleSize val="0"/>
        </c:dLbls>
        <c:axId val="341138056"/>
        <c:axId val="341138448"/>
      </c:scatterChart>
      <c:valAx>
        <c:axId val="341138056"/>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1138448"/>
        <c:crosses val="autoZero"/>
        <c:crossBetween val="midCat"/>
      </c:valAx>
      <c:valAx>
        <c:axId val="3411384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1138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22-4095-B38F-AF8C22D59146}"/>
                </c:ext>
                <c:ext xmlns:c15="http://schemas.microsoft.com/office/drawing/2012/chart" uri="{CE6537A1-D6FC-4f65-9D91-7224C49458BB}">
                  <c15:layout/>
                  <c15:dlblFieldTable>
                    <c15:dlblFTEntry>
                      <c15:txfldGUID>{CD7C09C8-93B0-4214-8876-CE65B463F1F6}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22-4095-B38F-AF8C22D59146}"/>
                </c:ext>
                <c:ext xmlns:c15="http://schemas.microsoft.com/office/drawing/2012/chart" uri="{CE6537A1-D6FC-4f65-9D91-7224C49458BB}">
                  <c15:dlblFieldTable>
                    <c15:dlblFTEntry>
                      <c15:txfldGUID>{6CFA4C30-B328-4119-A3E2-5864ABD4CB3F}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22-4095-B38F-AF8C22D59146}"/>
                </c:ext>
                <c:ext xmlns:c15="http://schemas.microsoft.com/office/drawing/2012/chart" uri="{CE6537A1-D6FC-4f65-9D91-7224C49458BB}">
                  <c15:dlblFieldTable>
                    <c15:dlblFTEntry>
                      <c15:txfldGUID>{CCCA7344-A24C-4D33-A72E-B787A41866DD}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22-4095-B38F-AF8C22D59146}"/>
                </c:ext>
                <c:ext xmlns:c15="http://schemas.microsoft.com/office/drawing/2012/chart" uri="{CE6537A1-D6FC-4f65-9D91-7224C49458BB}">
                  <c15:dlblFieldTable>
                    <c15:dlblFTEntry>
                      <c15:txfldGUID>{4932FCF8-2453-4126-854B-D5332EAC1997}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22-4095-B38F-AF8C22D59146}"/>
                </c:ext>
                <c:ext xmlns:c15="http://schemas.microsoft.com/office/drawing/2012/chart" uri="{CE6537A1-D6FC-4f65-9D91-7224C49458BB}">
                  <c15:dlblFieldTable>
                    <c15:dlblFTEntry>
                      <c15:txfldGUID>{142E3665-3CA2-4318-81C6-677E4EFADD06}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22-4095-B38F-AF8C22D59146}"/>
                </c:ext>
                <c:ext xmlns:c15="http://schemas.microsoft.com/office/drawing/2012/chart" uri="{CE6537A1-D6FC-4f65-9D91-7224C49458BB}">
                  <c15:dlblFieldTable>
                    <c15:dlblFTEntry>
                      <c15:txfldGUID>{E24025E2-255D-45C2-A593-4D2E40E35A8C}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22-4095-B38F-AF8C22D59146}"/>
                </c:ext>
                <c:ext xmlns:c15="http://schemas.microsoft.com/office/drawing/2012/chart" uri="{CE6537A1-D6FC-4f65-9D91-7224C49458BB}">
                  <c15:dlblFieldTable>
                    <c15:dlblFTEntry>
                      <c15:txfldGUID>{70CA50B7-52D2-4845-BB27-D9F534DD6995}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22-4095-B38F-AF8C22D59146}"/>
                </c:ext>
                <c:ext xmlns:c15="http://schemas.microsoft.com/office/drawing/2012/chart" uri="{CE6537A1-D6FC-4f65-9D91-7224C49458BB}">
                  <c15:dlblFieldTable>
                    <c15:dlblFTEntry>
                      <c15:txfldGUID>{A4A6D9EF-5068-4C0D-A3BB-5E7FC85F73B9}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22-4095-B38F-AF8C22D59146}"/>
                </c:ext>
                <c:ext xmlns:c15="http://schemas.microsoft.com/office/drawing/2012/chart" uri="{CE6537A1-D6FC-4f65-9D91-7224C49458BB}">
                  <c15:dlblFieldTable>
                    <c15:dlblFTEntry>
                      <c15:txfldGUID>{1356F1B3-C705-49B9-B4ED-461B0587C294}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13.1</c:v>
                </c:pt>
                <c:pt idx="16">
                  <c:v>11.9</c:v>
                </c:pt>
                <c:pt idx="24">
                  <c:v>10.6</c:v>
                </c:pt>
                <c:pt idx="32">
                  <c:v>10.3</c:v>
                </c:pt>
              </c:numCache>
            </c:numRef>
          </c:xVal>
          <c:yVal>
            <c:numRef>
              <c:f>公会計指標分析・財政指標組合せ分析表!$BP$73:$DC$73</c:f>
              <c:numCache>
                <c:formatCode>#,##0.0;"▲ "#,##0.0</c:formatCode>
                <c:ptCount val="40"/>
                <c:pt idx="0">
                  <c:v>5.7</c:v>
                </c:pt>
              </c:numCache>
            </c:numRef>
          </c:yVal>
          <c:smooth val="0"/>
          <c:extLst xmlns:c16r2="http://schemas.microsoft.com/office/drawing/2015/06/chart">
            <c:ext xmlns:c16="http://schemas.microsoft.com/office/drawing/2014/chart" uri="{C3380CC4-5D6E-409C-BE32-E72D297353CC}">
              <c16:uniqueId val="{00000009-1E22-4095-B38F-AF8C22D591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22-4095-B38F-AF8C22D59146}"/>
                </c:ext>
                <c:ext xmlns:c15="http://schemas.microsoft.com/office/drawing/2012/chart" uri="{CE6537A1-D6FC-4f65-9D91-7224C49458BB}">
                  <c15:layout/>
                  <c15:dlblFieldTable>
                    <c15:dlblFTEntry>
                      <c15:txfldGUID>{E717FC0C-A363-46C7-989A-B5B16F3559DD}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22-4095-B38F-AF8C22D59146}"/>
                </c:ext>
                <c:ext xmlns:c15="http://schemas.microsoft.com/office/drawing/2012/chart" uri="{CE6537A1-D6FC-4f65-9D91-7224C49458BB}">
                  <c15:dlblFieldTable>
                    <c15:dlblFTEntry>
                      <c15:txfldGUID>{27788A85-22A9-435B-A109-4BF464CC5996}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22-4095-B38F-AF8C22D59146}"/>
                </c:ext>
                <c:ext xmlns:c15="http://schemas.microsoft.com/office/drawing/2012/chart" uri="{CE6537A1-D6FC-4f65-9D91-7224C49458BB}">
                  <c15:dlblFieldTable>
                    <c15:dlblFTEntry>
                      <c15:txfldGUID>{274BC8CE-3490-4369-8654-299078523B26}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22-4095-B38F-AF8C22D59146}"/>
                </c:ext>
                <c:ext xmlns:c15="http://schemas.microsoft.com/office/drawing/2012/chart" uri="{CE6537A1-D6FC-4f65-9D91-7224C49458BB}">
                  <c15:dlblFieldTable>
                    <c15:dlblFTEntry>
                      <c15:txfldGUID>{B042E707-8479-4C75-8F82-F40AAA69C986}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22-4095-B38F-AF8C22D59146}"/>
                </c:ext>
                <c:ext xmlns:c15="http://schemas.microsoft.com/office/drawing/2012/chart" uri="{CE6537A1-D6FC-4f65-9D91-7224C49458BB}">
                  <c15:dlblFieldTable>
                    <c15:dlblFTEntry>
                      <c15:txfldGUID>{2F5BE1DC-8748-4E04-A984-FDDBAD557CEA}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22-4095-B38F-AF8C22D59146}"/>
                </c:ext>
                <c:ext xmlns:c15="http://schemas.microsoft.com/office/drawing/2012/chart" uri="{CE6537A1-D6FC-4f65-9D91-7224C49458BB}">
                  <c15:layout/>
                  <c15:dlblFieldTable>
                    <c15:dlblFTEntry>
                      <c15:txfldGUID>{4455684A-909B-416E-9008-69D80AB3D7CC}</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4377205497201775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22-4095-B38F-AF8C22D59146}"/>
                </c:ext>
                <c:ext xmlns:c15="http://schemas.microsoft.com/office/drawing/2012/chart" uri="{CE6537A1-D6FC-4f65-9D91-7224C49458BB}">
                  <c15:layout/>
                  <c15:dlblFieldTable>
                    <c15:dlblFTEntry>
                      <c15:txfldGUID>{369E9DA9-2886-4963-9D6F-17EC81F18F52}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9018777741019493E-2"/>
                  <c:y val="-7.187700997392300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22-4095-B38F-AF8C22D59146}"/>
                </c:ext>
                <c:ext xmlns:c15="http://schemas.microsoft.com/office/drawing/2012/chart" uri="{CE6537A1-D6FC-4f65-9D91-7224C49458BB}">
                  <c15:layout/>
                  <c15:dlblFieldTable>
                    <c15:dlblFTEntry>
                      <c15:txfldGUID>{530A6C60-A275-4B83-900D-7147DCB1AA88}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3.403555842940688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22-4095-B38F-AF8C22D59146}"/>
                </c:ext>
                <c:ext xmlns:c15="http://schemas.microsoft.com/office/drawing/2012/chart" uri="{CE6537A1-D6FC-4f65-9D91-7224C49458BB}">
                  <c15:layout/>
                  <c15:dlblFieldTable>
                    <c15:dlblFTEntry>
                      <c15:txfldGUID>{2ED30324-3AFF-4FA3-885B-DA4912DDDDF3}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E22-4095-B38F-AF8C22D59146}"/>
            </c:ext>
          </c:extLst>
        </c:ser>
        <c:dLbls>
          <c:showLegendKey val="0"/>
          <c:showVal val="1"/>
          <c:showCatName val="0"/>
          <c:showSerName val="0"/>
          <c:showPercent val="0"/>
          <c:showBubbleSize val="0"/>
        </c:dLbls>
        <c:axId val="375893624"/>
        <c:axId val="375894016"/>
      </c:scatterChart>
      <c:valAx>
        <c:axId val="375893624"/>
        <c:scaling>
          <c:orientation val="minMax"/>
          <c:max val="1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5894016"/>
        <c:crosses val="autoZero"/>
        <c:crossBetween val="midCat"/>
      </c:valAx>
      <c:valAx>
        <c:axId val="37589401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5893624"/>
        <c:crosses val="autoZero"/>
        <c:crossBetween val="midCat"/>
        <c:majorUnit val="0.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平成２５年度は臨時財政対策債残高の一部を例年より多く償還したことにより一時的に元利償還金が増加したが、全体的な傾向として元利償還金は着実に減少している。</a:t>
          </a:r>
          <a:endParaRPr lang="ja-JP" altLang="ja-JP" sz="1400">
            <a:effectLst/>
          </a:endParaRPr>
        </a:p>
        <a:p>
          <a:r>
            <a:rPr kumimoji="1" lang="ja-JP" altLang="ja-JP" sz="1100">
              <a:solidFill>
                <a:schemeClr val="dk1"/>
              </a:solidFill>
              <a:effectLst/>
              <a:latin typeface="+mn-lt"/>
              <a:ea typeface="+mn-ea"/>
              <a:cs typeface="+mn-cs"/>
            </a:rPr>
            <a:t>　実際の実質公債費比率は分母である標準財政規模が交付税によって大きく左右されるが、実質公債費比率の分子の推移では合併</a:t>
          </a:r>
          <a:r>
            <a:rPr kumimoji="1" lang="ja-JP" altLang="en-US" sz="1100">
              <a:solidFill>
                <a:schemeClr val="dk1"/>
              </a:solidFill>
              <a:effectLst/>
              <a:latin typeface="+mn-lt"/>
              <a:ea typeface="+mn-ea"/>
              <a:cs typeface="+mn-cs"/>
            </a:rPr>
            <a:t>時</a:t>
          </a:r>
          <a:r>
            <a:rPr kumimoji="1" lang="ja-JP" altLang="ja-JP" sz="1100">
              <a:solidFill>
                <a:schemeClr val="dk1"/>
              </a:solidFill>
              <a:effectLst/>
              <a:latin typeface="+mn-lt"/>
              <a:ea typeface="+mn-ea"/>
              <a:cs typeface="+mn-cs"/>
            </a:rPr>
            <a:t>に比べ大きく減少しており、財政の健全化が図られている。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将来負担の主要素である地方債の現在高について、平成２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年度は大型</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事業があったため前年度より</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増加となったが、</a:t>
          </a:r>
          <a:r>
            <a:rPr kumimoji="1" lang="ja-JP" altLang="en-US" sz="1100">
              <a:solidFill>
                <a:schemeClr val="dk1"/>
              </a:solidFill>
              <a:effectLst/>
              <a:latin typeface="+mn-lt"/>
              <a:ea typeface="+mn-ea"/>
              <a:cs typeface="+mn-cs"/>
            </a:rPr>
            <a:t>それに充当可能な特定財源があることから将来負担比率は０となっている。</a:t>
          </a:r>
          <a:endParaRPr lang="ja-JP" altLang="ja-JP" sz="1400">
            <a:effectLst/>
          </a:endParaRPr>
        </a:p>
        <a:p>
          <a:r>
            <a:rPr kumimoji="1" lang="ja-JP" altLang="ja-JP" sz="1100">
              <a:solidFill>
                <a:schemeClr val="dk1"/>
              </a:solidFill>
              <a:effectLst/>
              <a:latin typeface="+mn-lt"/>
              <a:ea typeface="+mn-ea"/>
              <a:cs typeface="+mn-cs"/>
            </a:rPr>
            <a:t>　合併以降、普通交付税の合併算定替の保障期間に中期的な財政推計のもと、普通建設事業費とのバランスを考慮しながら新規地方債発行の抑制と、基金への積み増しが大きな効果をもたらしており、結果として将来負担率の分子の額は減少している。</a:t>
          </a:r>
          <a:endParaRPr lang="ja-JP" altLang="ja-JP" sz="1400">
            <a:effectLst/>
          </a:endParaRPr>
        </a:p>
        <a:p>
          <a:r>
            <a:rPr kumimoji="1" lang="ja-JP" altLang="ja-JP" sz="1100">
              <a:solidFill>
                <a:schemeClr val="dk1"/>
              </a:solidFill>
              <a:effectLst/>
              <a:latin typeface="+mn-lt"/>
              <a:ea typeface="+mn-ea"/>
              <a:cs typeface="+mn-cs"/>
            </a:rPr>
            <a:t>　今後は合併算定替の段階的縮減期間に入っているため、財政規模を抑えつつ一般財源支出の縮減に引き続き努めていかなければならない。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北海道大空町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公共施設等整備基金</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６１百万円を積立てをしたこと</a:t>
          </a:r>
          <a:r>
            <a:rPr kumimoji="1" lang="ja-JP" altLang="en-US" sz="1300">
              <a:solidFill>
                <a:schemeClr val="dk1"/>
              </a:solidFill>
              <a:effectLst/>
              <a:latin typeface="+mn-lt"/>
              <a:ea typeface="+mn-ea"/>
              <a:cs typeface="+mn-cs"/>
            </a:rPr>
            <a:t>などにより、６８百万円増額となった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・中長期的に財政調整基金及び特定目的金を取り崩していくため減少していく見込み。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・公共施設等整備基金：公用又は公共用に供する施設等の整備に要する経費及び既設の公共施設等の整備に要する経費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・地域福祉・医療基金：地域における高齢者等の保健福祉の増進並びに医療の確保及び安定化を図るための経費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・網走湖環境改善対策基金：網走湖の環境改善と水産振興に要する経費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・高校教育振興基金：東藻琴高等学校教育振興に要する経費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・学校教育施設建設基金：学校教育施設の建設に要する経費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・地域振興基金：町民の連携強化又は地域の振興を図るための経費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・国営美女地区かんがい排水事業基金：国営美女地区かんがい排水事業の実施に要する経費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・子ども未来づくり教育基金：子どもたちが未来に向かって自立・共生し、たくましく生きるための基礎づくりを推進する事業に要する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・公共施設等整備基金：公共施設等総合管理計画に基づき、老朽化している施設の建替えや解体等に備え６１百万円を積立てをしたことが大きな</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要因である。</a:t>
          </a:r>
          <a:endParaRPr kumimoji="1" lang="en-US" altLang="ja-JP" sz="1300">
            <a:solidFill>
              <a:schemeClr val="dk1"/>
            </a:solidFill>
            <a:effectLst/>
            <a:latin typeface="+mn-lt"/>
            <a:ea typeface="+mn-ea"/>
            <a:cs typeface="+mn-cs"/>
          </a:endParaRPr>
        </a:p>
        <a:p>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・公共施設等整備基金、学校教育施設建設基金、地域振興基金等中長期的に取り崩していく予定。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・国営美女地区かんがい排水事業基金はＨ３２年度に全額取り崩し事業に充当する。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・寄附により</a:t>
          </a:r>
          <a:r>
            <a:rPr kumimoji="1" lang="ja-JP" altLang="en-US" sz="1300">
              <a:solidFill>
                <a:schemeClr val="dk1"/>
              </a:solidFill>
              <a:effectLst/>
              <a:latin typeface="+mn-lt"/>
              <a:ea typeface="+mn-ea"/>
              <a:cs typeface="+mn-cs"/>
            </a:rPr>
            <a:t>２百万</a:t>
          </a:r>
          <a:r>
            <a:rPr kumimoji="1" lang="ja-JP" altLang="ja-JP" sz="1300">
              <a:solidFill>
                <a:schemeClr val="dk1"/>
              </a:solidFill>
              <a:effectLst/>
              <a:latin typeface="+mn-lt"/>
              <a:ea typeface="+mn-ea"/>
              <a:cs typeface="+mn-cs"/>
            </a:rPr>
            <a:t>円積み立て</a:t>
          </a:r>
          <a:r>
            <a:rPr kumimoji="1" lang="ja-JP" altLang="en-US" sz="1300">
              <a:solidFill>
                <a:schemeClr val="dk1"/>
              </a:solidFill>
              <a:effectLst/>
              <a:latin typeface="+mn-lt"/>
              <a:ea typeface="+mn-ea"/>
              <a:cs typeface="+mn-cs"/>
            </a:rPr>
            <a:t>たことなどにより、３百万円増額となった。</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・中長期的に取り崩していくため減少していく見込み。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・繰上償還等がない限り取り崩す予定はない。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7,282
7,276
343.66
15,956,503
15,852,030
85,930
5,008,137
15,419,101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類似団体と比べるとやや低い数値となっており、積極的に投資を進めているためである。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今後も平成２８年度に策定した公共施設等総合管理計画により、施設の再編を進める。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35288</xdr:rowOff>
    </xdr:from>
    <xdr:to>
      <xdr:col>23</xdr:col>
      <xdr:colOff>136525</xdr:colOff>
      <xdr:row>32</xdr:row>
      <xdr:rowOff>136888</xdr:rowOff>
    </xdr:to>
    <xdr:sp macro="" textlink="">
      <xdr:nvSpPr>
        <xdr:cNvPr id="87" name="楕円 86"/>
        <xdr:cNvSpPr/>
      </xdr:nvSpPr>
      <xdr:spPr>
        <a:xfrm>
          <a:off x="47117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13715</xdr:rowOff>
    </xdr:from>
    <xdr:ext cx="405111" cy="259045"/>
    <xdr:sp macro="" textlink="">
      <xdr:nvSpPr>
        <xdr:cNvPr id="88" name="有形固定資産減価償却率該当値テキスト"/>
        <xdr:cNvSpPr txBox="1"/>
      </xdr:nvSpPr>
      <xdr:spPr>
        <a:xfrm>
          <a:off x="4813300"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89" name="楕円 88"/>
        <xdr:cNvSpPr/>
      </xdr:nvSpPr>
      <xdr:spPr>
        <a:xfrm>
          <a:off x="4000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32</xdr:row>
      <xdr:rowOff>86088</xdr:rowOff>
    </xdr:to>
    <xdr:cxnSp macro="">
      <xdr:nvCxnSpPr>
        <xdr:cNvPr id="90" name="直線コネクタ 89"/>
        <xdr:cNvCxnSpPr/>
      </xdr:nvCxnSpPr>
      <xdr:spPr>
        <a:xfrm>
          <a:off x="4051300" y="6155872"/>
          <a:ext cx="711200" cy="1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1" name="楕円 90"/>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69397</xdr:rowOff>
    </xdr:to>
    <xdr:cxnSp macro="">
      <xdr:nvCxnSpPr>
        <xdr:cNvPr id="92" name="直線コネクタ 91"/>
        <xdr:cNvCxnSpPr/>
      </xdr:nvCxnSpPr>
      <xdr:spPr>
        <a:xfrm>
          <a:off x="3289300" y="6149703"/>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3"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4"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111324</xdr:rowOff>
    </xdr:from>
    <xdr:ext cx="405111" cy="259045"/>
    <xdr:sp macro="" textlink="">
      <xdr:nvSpPr>
        <xdr:cNvPr id="95" name="n_1mainValue有形固定資産減価償却率"/>
        <xdr:cNvSpPr txBox="1"/>
      </xdr:nvSpPr>
      <xdr:spPr>
        <a:xfrm>
          <a:off x="38360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96" name="n_2mainValue有形固定資産減価償却率"/>
        <xdr:cNvSpPr txBox="1"/>
      </xdr:nvSpPr>
      <xdr:spPr>
        <a:xfrm>
          <a:off x="308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8" name="正方形/長方形 9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9" name="正方形/長方形 9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類似団体と比べるとやや低い数値となっており、</a:t>
          </a:r>
          <a:r>
            <a:rPr kumimoji="1" lang="ja-JP" altLang="en-US" sz="1100">
              <a:latin typeface="ＭＳ Ｐゴシック" panose="020B0600070205080204" pitchFamily="50" charset="-128"/>
              <a:ea typeface="ＭＳ Ｐゴシック" panose="020B0600070205080204" pitchFamily="50" charset="-128"/>
            </a:rPr>
            <a:t>利息を少なくするため長期間借入をしないように設定しているためである。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5" name="テキスト ボックス 11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7" name="テキスト ボックス 11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9" name="テキスト ボックス 11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1" name="テキスト ボックス 12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5" name="直線コネクタ 12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9" name="直線コネクタ 12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3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1" name="フローチャート: 判断 13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37" name="楕円 136"/>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38"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7,282
7,276
343.66
15,956,503
15,852,030
85,930
5,008,137
15,419,101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0" name="楕円 69"/>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1" name="【道路】&#10;有形固定資産減価償却率該当値テキスト"/>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104775</xdr:rowOff>
    </xdr:to>
    <xdr:cxnSp macro="">
      <xdr:nvCxnSpPr>
        <xdr:cNvPr id="73" name="直線コネクタ 72"/>
        <xdr:cNvCxnSpPr/>
      </xdr:nvCxnSpPr>
      <xdr:spPr>
        <a:xfrm flipV="1">
          <a:off x="3797300" y="65989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4" name="楕円 73"/>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104775</xdr:rowOff>
    </xdr:to>
    <xdr:cxnSp macro="">
      <xdr:nvCxnSpPr>
        <xdr:cNvPr id="75" name="直線コネクタ 74"/>
        <xdr:cNvCxnSpPr/>
      </xdr:nvCxnSpPr>
      <xdr:spPr>
        <a:xfrm>
          <a:off x="2908300" y="6577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8" name="n_1mainValue【道路】&#10;有形固定資産減価償却率"/>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79" name="n_2mainValue【道路】&#10;有形固定資産減価償却率"/>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96048</xdr:rowOff>
    </xdr:from>
    <xdr:to>
      <xdr:col>55</xdr:col>
      <xdr:colOff>50800</xdr:colOff>
      <xdr:row>37</xdr:row>
      <xdr:rowOff>26198</xdr:rowOff>
    </xdr:to>
    <xdr:sp macro="" textlink="">
      <xdr:nvSpPr>
        <xdr:cNvPr id="119" name="楕円 118"/>
        <xdr:cNvSpPr/>
      </xdr:nvSpPr>
      <xdr:spPr>
        <a:xfrm>
          <a:off x="10426700" y="62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118925</xdr:rowOff>
    </xdr:from>
    <xdr:ext cx="534377" cy="259045"/>
    <xdr:sp macro="" textlink="">
      <xdr:nvSpPr>
        <xdr:cNvPr id="120" name="【道路】&#10;一人当たり延長該当値テキスト"/>
        <xdr:cNvSpPr txBox="1"/>
      </xdr:nvSpPr>
      <xdr:spPr>
        <a:xfrm>
          <a:off x="10515600" y="61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112355</xdr:rowOff>
    </xdr:from>
    <xdr:to>
      <xdr:col>50</xdr:col>
      <xdr:colOff>165100</xdr:colOff>
      <xdr:row>37</xdr:row>
      <xdr:rowOff>42505</xdr:rowOff>
    </xdr:to>
    <xdr:sp macro="" textlink="">
      <xdr:nvSpPr>
        <xdr:cNvPr id="121" name="楕円 120"/>
        <xdr:cNvSpPr/>
      </xdr:nvSpPr>
      <xdr:spPr>
        <a:xfrm>
          <a:off x="9588500" y="62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146848</xdr:rowOff>
    </xdr:from>
    <xdr:to>
      <xdr:col>55</xdr:col>
      <xdr:colOff>0</xdr:colOff>
      <xdr:row>36</xdr:row>
      <xdr:rowOff>163155</xdr:rowOff>
    </xdr:to>
    <xdr:cxnSp macro="">
      <xdr:nvCxnSpPr>
        <xdr:cNvPr id="122" name="直線コネクタ 121"/>
        <xdr:cNvCxnSpPr/>
      </xdr:nvCxnSpPr>
      <xdr:spPr>
        <a:xfrm flipV="1">
          <a:off x="9639300" y="6319048"/>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189</xdr:rowOff>
    </xdr:from>
    <xdr:to>
      <xdr:col>46</xdr:col>
      <xdr:colOff>38100</xdr:colOff>
      <xdr:row>37</xdr:row>
      <xdr:rowOff>101789</xdr:rowOff>
    </xdr:to>
    <xdr:sp macro="" textlink="">
      <xdr:nvSpPr>
        <xdr:cNvPr id="123" name="楕円 122"/>
        <xdr:cNvSpPr/>
      </xdr:nvSpPr>
      <xdr:spPr>
        <a:xfrm>
          <a:off x="8699500" y="63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163155</xdr:rowOff>
    </xdr:from>
    <xdr:to>
      <xdr:col>50</xdr:col>
      <xdr:colOff>114300</xdr:colOff>
      <xdr:row>37</xdr:row>
      <xdr:rowOff>50989</xdr:rowOff>
    </xdr:to>
    <xdr:cxnSp macro="">
      <xdr:nvCxnSpPr>
        <xdr:cNvPr id="124" name="直線コネクタ 123"/>
        <xdr:cNvCxnSpPr/>
      </xdr:nvCxnSpPr>
      <xdr:spPr>
        <a:xfrm flipV="1">
          <a:off x="8750300" y="6335355"/>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6"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59032</xdr:rowOff>
    </xdr:from>
    <xdr:ext cx="534377" cy="259045"/>
    <xdr:sp macro="" textlink="">
      <xdr:nvSpPr>
        <xdr:cNvPr id="127" name="n_1mainValue【道路】&#10;一人当たり延長"/>
        <xdr:cNvSpPr txBox="1"/>
      </xdr:nvSpPr>
      <xdr:spPr>
        <a:xfrm>
          <a:off x="9359411" y="60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118316</xdr:rowOff>
    </xdr:from>
    <xdr:ext cx="534377" cy="259045"/>
    <xdr:sp macro="" textlink="">
      <xdr:nvSpPr>
        <xdr:cNvPr id="128" name="n_2mainValue【道路】&#10;一人当たり延長"/>
        <xdr:cNvSpPr txBox="1"/>
      </xdr:nvSpPr>
      <xdr:spPr>
        <a:xfrm>
          <a:off x="8483111" y="61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68" name="楕円 167"/>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32130</xdr:rowOff>
    </xdr:from>
    <xdr:ext cx="405111" cy="259045"/>
    <xdr:sp macro="" textlink="">
      <xdr:nvSpPr>
        <xdr:cNvPr id="169" name="【橋りょう・トンネル】&#10;有形固定資産減価償却率該当値テキスト"/>
        <xdr:cNvSpPr txBox="1"/>
      </xdr:nvSpPr>
      <xdr:spPr>
        <a:xfrm>
          <a:off x="4673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70" name="楕円 169"/>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127363</xdr:rowOff>
    </xdr:to>
    <xdr:cxnSp macro="">
      <xdr:nvCxnSpPr>
        <xdr:cNvPr id="171" name="直線コネクタ 170"/>
        <xdr:cNvCxnSpPr/>
      </xdr:nvCxnSpPr>
      <xdr:spPr>
        <a:xfrm flipV="1">
          <a:off x="3797300" y="103915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72" name="楕円 171"/>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150223</xdr:rowOff>
    </xdr:to>
    <xdr:cxnSp macro="">
      <xdr:nvCxnSpPr>
        <xdr:cNvPr id="173" name="直線コネクタ 172"/>
        <xdr:cNvCxnSpPr/>
      </xdr:nvCxnSpPr>
      <xdr:spPr>
        <a:xfrm flipV="1">
          <a:off x="2908300" y="104143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76"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77" name="n_2main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115045</xdr:rowOff>
    </xdr:from>
    <xdr:to>
      <xdr:col>55</xdr:col>
      <xdr:colOff>50800</xdr:colOff>
      <xdr:row>59</xdr:row>
      <xdr:rowOff>45195</xdr:rowOff>
    </xdr:to>
    <xdr:sp macro="" textlink="">
      <xdr:nvSpPr>
        <xdr:cNvPr id="213" name="楕円 212"/>
        <xdr:cNvSpPr/>
      </xdr:nvSpPr>
      <xdr:spPr>
        <a:xfrm>
          <a:off x="10426700" y="100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137922</xdr:rowOff>
    </xdr:from>
    <xdr:ext cx="690189" cy="259045"/>
    <xdr:sp macro="" textlink="">
      <xdr:nvSpPr>
        <xdr:cNvPr id="214" name="【橋りょう・トンネル】&#10;一人当たり有形固定資産（償却資産）額該当値テキスト"/>
        <xdr:cNvSpPr txBox="1"/>
      </xdr:nvSpPr>
      <xdr:spPr>
        <a:xfrm>
          <a:off x="10515600" y="99105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135394</xdr:rowOff>
    </xdr:from>
    <xdr:to>
      <xdr:col>50</xdr:col>
      <xdr:colOff>165100</xdr:colOff>
      <xdr:row>59</xdr:row>
      <xdr:rowOff>65544</xdr:rowOff>
    </xdr:to>
    <xdr:sp macro="" textlink="">
      <xdr:nvSpPr>
        <xdr:cNvPr id="215" name="楕円 214"/>
        <xdr:cNvSpPr/>
      </xdr:nvSpPr>
      <xdr:spPr>
        <a:xfrm>
          <a:off x="9588500" y="10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165845</xdr:rowOff>
    </xdr:from>
    <xdr:to>
      <xdr:col>55</xdr:col>
      <xdr:colOff>0</xdr:colOff>
      <xdr:row>59</xdr:row>
      <xdr:rowOff>14744</xdr:rowOff>
    </xdr:to>
    <xdr:cxnSp macro="">
      <xdr:nvCxnSpPr>
        <xdr:cNvPr id="216" name="直線コネクタ 215"/>
        <xdr:cNvCxnSpPr/>
      </xdr:nvCxnSpPr>
      <xdr:spPr>
        <a:xfrm flipV="1">
          <a:off x="9639300" y="10109945"/>
          <a:ext cx="8382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156215</xdr:rowOff>
    </xdr:from>
    <xdr:to>
      <xdr:col>46</xdr:col>
      <xdr:colOff>38100</xdr:colOff>
      <xdr:row>59</xdr:row>
      <xdr:rowOff>86365</xdr:rowOff>
    </xdr:to>
    <xdr:sp macro="" textlink="">
      <xdr:nvSpPr>
        <xdr:cNvPr id="217" name="楕円 216"/>
        <xdr:cNvSpPr/>
      </xdr:nvSpPr>
      <xdr:spPr>
        <a:xfrm>
          <a:off x="8699500" y="101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14744</xdr:rowOff>
    </xdr:from>
    <xdr:to>
      <xdr:col>50</xdr:col>
      <xdr:colOff>114300</xdr:colOff>
      <xdr:row>59</xdr:row>
      <xdr:rowOff>35565</xdr:rowOff>
    </xdr:to>
    <xdr:cxnSp macro="">
      <xdr:nvCxnSpPr>
        <xdr:cNvPr id="218" name="直線コネクタ 217"/>
        <xdr:cNvCxnSpPr/>
      </xdr:nvCxnSpPr>
      <xdr:spPr>
        <a:xfrm flipV="1">
          <a:off x="8750300" y="10130294"/>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82071</xdr:rowOff>
    </xdr:from>
    <xdr:ext cx="690189" cy="259045"/>
    <xdr:sp macro="" textlink="">
      <xdr:nvSpPr>
        <xdr:cNvPr id="221" name="n_1mainValue【橋りょう・トンネル】&#10;一人当たり有形固定資産（償却資産）額"/>
        <xdr:cNvSpPr txBox="1"/>
      </xdr:nvSpPr>
      <xdr:spPr>
        <a:xfrm>
          <a:off x="9281505" y="98547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102892</xdr:rowOff>
    </xdr:from>
    <xdr:ext cx="690189" cy="259045"/>
    <xdr:sp macro="" textlink="">
      <xdr:nvSpPr>
        <xdr:cNvPr id="222" name="n_2mainValue【橋りょう・トンネル】&#10;一人当たり有形固定資産（償却資産）額"/>
        <xdr:cNvSpPr txBox="1"/>
      </xdr:nvSpPr>
      <xdr:spPr>
        <a:xfrm>
          <a:off x="8405205" y="9875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61" name="楕円 260"/>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62" name="【公営住宅】&#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263" name="楕円 262"/>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43814</xdr:rowOff>
    </xdr:to>
    <xdr:cxnSp macro="">
      <xdr:nvCxnSpPr>
        <xdr:cNvPr id="264" name="直線コネクタ 263"/>
        <xdr:cNvCxnSpPr/>
      </xdr:nvCxnSpPr>
      <xdr:spPr>
        <a:xfrm flipV="1">
          <a:off x="3797300" y="142379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65" name="楕円 264"/>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60961</xdr:rowOff>
    </xdr:to>
    <xdr:cxnSp macro="">
      <xdr:nvCxnSpPr>
        <xdr:cNvPr id="266" name="直線コネクタ 265"/>
        <xdr:cNvCxnSpPr/>
      </xdr:nvCxnSpPr>
      <xdr:spPr>
        <a:xfrm flipV="1">
          <a:off x="2908300" y="142741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269" name="n_1mainValue【公営住宅】&#10;有形固定資産減価償却率"/>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270" name="n_2main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4254</xdr:rowOff>
    </xdr:from>
    <xdr:to>
      <xdr:col>55</xdr:col>
      <xdr:colOff>50800</xdr:colOff>
      <xdr:row>80</xdr:row>
      <xdr:rowOff>105854</xdr:rowOff>
    </xdr:to>
    <xdr:sp macro="" textlink="">
      <xdr:nvSpPr>
        <xdr:cNvPr id="308" name="楕円 307"/>
        <xdr:cNvSpPr/>
      </xdr:nvSpPr>
      <xdr:spPr>
        <a:xfrm>
          <a:off x="10426700" y="137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27131</xdr:rowOff>
    </xdr:from>
    <xdr:ext cx="469744" cy="259045"/>
    <xdr:sp macro="" textlink="">
      <xdr:nvSpPr>
        <xdr:cNvPr id="309" name="【公営住宅】&#10;一人当たり面積該当値テキスト"/>
        <xdr:cNvSpPr txBox="1"/>
      </xdr:nvSpPr>
      <xdr:spPr>
        <a:xfrm>
          <a:off x="10515600"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10731</xdr:rowOff>
    </xdr:from>
    <xdr:to>
      <xdr:col>50</xdr:col>
      <xdr:colOff>165100</xdr:colOff>
      <xdr:row>80</xdr:row>
      <xdr:rowOff>112331</xdr:rowOff>
    </xdr:to>
    <xdr:sp macro="" textlink="">
      <xdr:nvSpPr>
        <xdr:cNvPr id="310" name="楕円 309"/>
        <xdr:cNvSpPr/>
      </xdr:nvSpPr>
      <xdr:spPr>
        <a:xfrm>
          <a:off x="9588500" y="137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55054</xdr:rowOff>
    </xdr:from>
    <xdr:to>
      <xdr:col>55</xdr:col>
      <xdr:colOff>0</xdr:colOff>
      <xdr:row>80</xdr:row>
      <xdr:rowOff>61531</xdr:rowOff>
    </xdr:to>
    <xdr:cxnSp macro="">
      <xdr:nvCxnSpPr>
        <xdr:cNvPr id="311" name="直線コネクタ 310"/>
        <xdr:cNvCxnSpPr/>
      </xdr:nvCxnSpPr>
      <xdr:spPr>
        <a:xfrm flipV="1">
          <a:off x="9639300" y="1377105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64452</xdr:rowOff>
    </xdr:from>
    <xdr:to>
      <xdr:col>46</xdr:col>
      <xdr:colOff>38100</xdr:colOff>
      <xdr:row>80</xdr:row>
      <xdr:rowOff>166052</xdr:rowOff>
    </xdr:to>
    <xdr:sp macro="" textlink="">
      <xdr:nvSpPr>
        <xdr:cNvPr id="312" name="楕円 311"/>
        <xdr:cNvSpPr/>
      </xdr:nvSpPr>
      <xdr:spPr>
        <a:xfrm>
          <a:off x="8699500" y="137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61531</xdr:rowOff>
    </xdr:from>
    <xdr:to>
      <xdr:col>50</xdr:col>
      <xdr:colOff>114300</xdr:colOff>
      <xdr:row>80</xdr:row>
      <xdr:rowOff>115252</xdr:rowOff>
    </xdr:to>
    <xdr:cxnSp macro="">
      <xdr:nvCxnSpPr>
        <xdr:cNvPr id="313" name="直線コネクタ 312"/>
        <xdr:cNvCxnSpPr/>
      </xdr:nvCxnSpPr>
      <xdr:spPr>
        <a:xfrm flipV="1">
          <a:off x="8750300" y="1377753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128858</xdr:rowOff>
    </xdr:from>
    <xdr:ext cx="469744" cy="259045"/>
    <xdr:sp macro="" textlink="">
      <xdr:nvSpPr>
        <xdr:cNvPr id="316" name="n_1mainValue【公営住宅】&#10;一人当たり面積"/>
        <xdr:cNvSpPr txBox="1"/>
      </xdr:nvSpPr>
      <xdr:spPr>
        <a:xfrm>
          <a:off x="9391727" y="135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11129</xdr:rowOff>
    </xdr:from>
    <xdr:ext cx="469744" cy="259045"/>
    <xdr:sp macro="" textlink="">
      <xdr:nvSpPr>
        <xdr:cNvPr id="317" name="n_2mainValue【公営住宅】&#10;一人当たり面積"/>
        <xdr:cNvSpPr txBox="1"/>
      </xdr:nvSpPr>
      <xdr:spPr>
        <a:xfrm>
          <a:off x="8515427" y="1355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49893</xdr:rowOff>
    </xdr:from>
    <xdr:to>
      <xdr:col>85</xdr:col>
      <xdr:colOff>177800</xdr:colOff>
      <xdr:row>34</xdr:row>
      <xdr:rowOff>151493</xdr:rowOff>
    </xdr:to>
    <xdr:sp macro="" textlink="">
      <xdr:nvSpPr>
        <xdr:cNvPr id="373" name="楕円 372"/>
        <xdr:cNvSpPr/>
      </xdr:nvSpPr>
      <xdr:spPr>
        <a:xfrm>
          <a:off x="162687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72770</xdr:rowOff>
    </xdr:from>
    <xdr:ext cx="405111" cy="259045"/>
    <xdr:sp macro="" textlink="">
      <xdr:nvSpPr>
        <xdr:cNvPr id="374" name="【認定こども園・幼稚園・保育所】&#10;有形固定資産減価償却率該当値テキスト"/>
        <xdr:cNvSpPr txBox="1"/>
      </xdr:nvSpPr>
      <xdr:spPr>
        <a:xfrm>
          <a:off x="16357600"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79284</xdr:rowOff>
    </xdr:from>
    <xdr:to>
      <xdr:col>81</xdr:col>
      <xdr:colOff>101600</xdr:colOff>
      <xdr:row>35</xdr:row>
      <xdr:rowOff>9434</xdr:rowOff>
    </xdr:to>
    <xdr:sp macro="" textlink="">
      <xdr:nvSpPr>
        <xdr:cNvPr id="375" name="楕円 374"/>
        <xdr:cNvSpPr/>
      </xdr:nvSpPr>
      <xdr:spPr>
        <a:xfrm>
          <a:off x="15430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100693</xdr:rowOff>
    </xdr:from>
    <xdr:to>
      <xdr:col>85</xdr:col>
      <xdr:colOff>127000</xdr:colOff>
      <xdr:row>34</xdr:row>
      <xdr:rowOff>130084</xdr:rowOff>
    </xdr:to>
    <xdr:cxnSp macro="">
      <xdr:nvCxnSpPr>
        <xdr:cNvPr id="376" name="直線コネクタ 375"/>
        <xdr:cNvCxnSpPr/>
      </xdr:nvCxnSpPr>
      <xdr:spPr>
        <a:xfrm flipV="1">
          <a:off x="15481300" y="59299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108676</xdr:rowOff>
    </xdr:from>
    <xdr:to>
      <xdr:col>76</xdr:col>
      <xdr:colOff>165100</xdr:colOff>
      <xdr:row>35</xdr:row>
      <xdr:rowOff>38826</xdr:rowOff>
    </xdr:to>
    <xdr:sp macro="" textlink="">
      <xdr:nvSpPr>
        <xdr:cNvPr id="377" name="楕円 376"/>
        <xdr:cNvSpPr/>
      </xdr:nvSpPr>
      <xdr:spPr>
        <a:xfrm>
          <a:off x="14541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130084</xdr:rowOff>
    </xdr:from>
    <xdr:to>
      <xdr:col>81</xdr:col>
      <xdr:colOff>50800</xdr:colOff>
      <xdr:row>34</xdr:row>
      <xdr:rowOff>159476</xdr:rowOff>
    </xdr:to>
    <xdr:cxnSp macro="">
      <xdr:nvCxnSpPr>
        <xdr:cNvPr id="378" name="直線コネクタ 377"/>
        <xdr:cNvCxnSpPr/>
      </xdr:nvCxnSpPr>
      <xdr:spPr>
        <a:xfrm flipV="1">
          <a:off x="14592300" y="59593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79"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25961</xdr:rowOff>
    </xdr:from>
    <xdr:ext cx="405111" cy="259045"/>
    <xdr:sp macro="" textlink="">
      <xdr:nvSpPr>
        <xdr:cNvPr id="381" name="n_1mainValue【認定こども園・幼稚園・保育所】&#10;有形固定資産減価償却率"/>
        <xdr:cNvSpPr txBox="1"/>
      </xdr:nvSpPr>
      <xdr:spPr>
        <a:xfrm>
          <a:off x="152660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55353</xdr:rowOff>
    </xdr:from>
    <xdr:ext cx="405111" cy="259045"/>
    <xdr:sp macro="" textlink="">
      <xdr:nvSpPr>
        <xdr:cNvPr id="382" name="n_2mainValue【認定こども園・幼稚園・保育所】&#10;有形固定資産減価償却率"/>
        <xdr:cNvSpPr txBox="1"/>
      </xdr:nvSpPr>
      <xdr:spPr>
        <a:xfrm>
          <a:off x="14389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137795</xdr:rowOff>
    </xdr:from>
    <xdr:to>
      <xdr:col>116</xdr:col>
      <xdr:colOff>114300</xdr:colOff>
      <xdr:row>38</xdr:row>
      <xdr:rowOff>67945</xdr:rowOff>
    </xdr:to>
    <xdr:sp macro="" textlink="">
      <xdr:nvSpPr>
        <xdr:cNvPr id="420" name="楕円 419"/>
        <xdr:cNvSpPr/>
      </xdr:nvSpPr>
      <xdr:spPr>
        <a:xfrm>
          <a:off x="22110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160672</xdr:rowOff>
    </xdr:from>
    <xdr:ext cx="469744" cy="259045"/>
    <xdr:sp macro="" textlink="">
      <xdr:nvSpPr>
        <xdr:cNvPr id="421" name="【認定こども園・幼稚園・保育所】&#10;一人当たり面積該当値テキスト"/>
        <xdr:cNvSpPr txBox="1"/>
      </xdr:nvSpPr>
      <xdr:spPr>
        <a:xfrm>
          <a:off x="22199600"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22" name="楕円 421"/>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17145</xdr:rowOff>
    </xdr:from>
    <xdr:to>
      <xdr:col>116</xdr:col>
      <xdr:colOff>63500</xdr:colOff>
      <xdr:row>38</xdr:row>
      <xdr:rowOff>30480</xdr:rowOff>
    </xdr:to>
    <xdr:cxnSp macro="">
      <xdr:nvCxnSpPr>
        <xdr:cNvPr id="423" name="直線コネクタ 422"/>
        <xdr:cNvCxnSpPr/>
      </xdr:nvCxnSpPr>
      <xdr:spPr>
        <a:xfrm flipV="1">
          <a:off x="21323300" y="65322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73025</xdr:rowOff>
    </xdr:from>
    <xdr:to>
      <xdr:col>107</xdr:col>
      <xdr:colOff>101600</xdr:colOff>
      <xdr:row>39</xdr:row>
      <xdr:rowOff>3175</xdr:rowOff>
    </xdr:to>
    <xdr:sp macro="" textlink="">
      <xdr:nvSpPr>
        <xdr:cNvPr id="424" name="楕円 423"/>
        <xdr:cNvSpPr/>
      </xdr:nvSpPr>
      <xdr:spPr>
        <a:xfrm>
          <a:off x="2038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123825</xdr:rowOff>
    </xdr:to>
    <xdr:cxnSp macro="">
      <xdr:nvCxnSpPr>
        <xdr:cNvPr id="425" name="直線コネクタ 424"/>
        <xdr:cNvCxnSpPr/>
      </xdr:nvCxnSpPr>
      <xdr:spPr>
        <a:xfrm flipV="1">
          <a:off x="20434300" y="65455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27"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428" name="n_1mainValue【認定こども園・幼稚園・保育所】&#10;一人当たり面積"/>
        <xdr:cNvSpPr txBox="1"/>
      </xdr:nvSpPr>
      <xdr:spPr>
        <a:xfrm>
          <a:off x="21075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165752</xdr:rowOff>
    </xdr:from>
    <xdr:ext cx="469744" cy="259045"/>
    <xdr:sp macro="" textlink="">
      <xdr:nvSpPr>
        <xdr:cNvPr id="429" name="n_2mainValue【認定こども園・幼稚園・保育所】&#10;一人当たり面積"/>
        <xdr:cNvSpPr txBox="1"/>
      </xdr:nvSpPr>
      <xdr:spPr>
        <a:xfrm>
          <a:off x="20199427" y="66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60"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469" name="楕円 468"/>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470" name="【学校施設】&#10;有形固定資産減価償却率該当値テキスト"/>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471" name="楕円 470"/>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22860</xdr:rowOff>
    </xdr:to>
    <xdr:cxnSp macro="">
      <xdr:nvCxnSpPr>
        <xdr:cNvPr id="472" name="直線コネクタ 471"/>
        <xdr:cNvCxnSpPr/>
      </xdr:nvCxnSpPr>
      <xdr:spPr>
        <a:xfrm>
          <a:off x="15481300" y="10447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473" name="楕円 472"/>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27759</xdr:rowOff>
    </xdr:to>
    <xdr:cxnSp macro="">
      <xdr:nvCxnSpPr>
        <xdr:cNvPr id="474" name="直線コネクタ 473"/>
        <xdr:cNvCxnSpPr/>
      </xdr:nvCxnSpPr>
      <xdr:spPr>
        <a:xfrm flipV="1">
          <a:off x="14592300" y="104470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75"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76"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477"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478" name="n_2mainValue【学校施設】&#10;有形固定資産減価償却率"/>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103277</xdr:rowOff>
    </xdr:from>
    <xdr:to>
      <xdr:col>116</xdr:col>
      <xdr:colOff>114300</xdr:colOff>
      <xdr:row>61</xdr:row>
      <xdr:rowOff>33427</xdr:rowOff>
    </xdr:to>
    <xdr:sp macro="" textlink="">
      <xdr:nvSpPr>
        <xdr:cNvPr id="515" name="楕円 514"/>
        <xdr:cNvSpPr/>
      </xdr:nvSpPr>
      <xdr:spPr>
        <a:xfrm>
          <a:off x="22110700" y="10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126154</xdr:rowOff>
    </xdr:from>
    <xdr:ext cx="469744" cy="259045"/>
    <xdr:sp macro="" textlink="">
      <xdr:nvSpPr>
        <xdr:cNvPr id="516" name="【学校施設】&#10;一人当たり面積該当値テキスト"/>
        <xdr:cNvSpPr txBox="1"/>
      </xdr:nvSpPr>
      <xdr:spPr>
        <a:xfrm>
          <a:off x="22199600" y="102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150140</xdr:rowOff>
    </xdr:from>
    <xdr:to>
      <xdr:col>112</xdr:col>
      <xdr:colOff>38100</xdr:colOff>
      <xdr:row>61</xdr:row>
      <xdr:rowOff>80290</xdr:rowOff>
    </xdr:to>
    <xdr:sp macro="" textlink="">
      <xdr:nvSpPr>
        <xdr:cNvPr id="517" name="楕円 516"/>
        <xdr:cNvSpPr/>
      </xdr:nvSpPr>
      <xdr:spPr>
        <a:xfrm>
          <a:off x="21272500" y="104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154077</xdr:rowOff>
    </xdr:from>
    <xdr:to>
      <xdr:col>116</xdr:col>
      <xdr:colOff>63500</xdr:colOff>
      <xdr:row>61</xdr:row>
      <xdr:rowOff>29490</xdr:rowOff>
    </xdr:to>
    <xdr:cxnSp macro="">
      <xdr:nvCxnSpPr>
        <xdr:cNvPr id="518" name="直線コネクタ 517"/>
        <xdr:cNvCxnSpPr/>
      </xdr:nvCxnSpPr>
      <xdr:spPr>
        <a:xfrm flipV="1">
          <a:off x="21323300" y="10441077"/>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164770</xdr:rowOff>
    </xdr:from>
    <xdr:to>
      <xdr:col>107</xdr:col>
      <xdr:colOff>101600</xdr:colOff>
      <xdr:row>62</xdr:row>
      <xdr:rowOff>94920</xdr:rowOff>
    </xdr:to>
    <xdr:sp macro="" textlink="">
      <xdr:nvSpPr>
        <xdr:cNvPr id="519" name="楕円 518"/>
        <xdr:cNvSpPr/>
      </xdr:nvSpPr>
      <xdr:spPr>
        <a:xfrm>
          <a:off x="20383500" y="106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29490</xdr:rowOff>
    </xdr:from>
    <xdr:to>
      <xdr:col>111</xdr:col>
      <xdr:colOff>177800</xdr:colOff>
      <xdr:row>62</xdr:row>
      <xdr:rowOff>44120</xdr:rowOff>
    </xdr:to>
    <xdr:cxnSp macro="">
      <xdr:nvCxnSpPr>
        <xdr:cNvPr id="520" name="直線コネクタ 519"/>
        <xdr:cNvCxnSpPr/>
      </xdr:nvCxnSpPr>
      <xdr:spPr>
        <a:xfrm flipV="1">
          <a:off x="20434300" y="10487940"/>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2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22"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96817</xdr:rowOff>
    </xdr:from>
    <xdr:ext cx="469744" cy="259045"/>
    <xdr:sp macro="" textlink="">
      <xdr:nvSpPr>
        <xdr:cNvPr id="523" name="n_1mainValue【学校施設】&#10;一人当たり面積"/>
        <xdr:cNvSpPr txBox="1"/>
      </xdr:nvSpPr>
      <xdr:spPr>
        <a:xfrm>
          <a:off x="21075727" y="102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111447</xdr:rowOff>
    </xdr:from>
    <xdr:ext cx="469744" cy="259045"/>
    <xdr:sp macro="" textlink="">
      <xdr:nvSpPr>
        <xdr:cNvPr id="524" name="n_2mainValue【学校施設】&#10;一人当たり面積"/>
        <xdr:cNvSpPr txBox="1"/>
      </xdr:nvSpPr>
      <xdr:spPr>
        <a:xfrm>
          <a:off x="20199427" y="103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0" name="直線コネクタ 54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5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52" name="直線コネクタ 55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4" name="直線コネクタ 5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145704</xdr:rowOff>
    </xdr:from>
    <xdr:ext cx="405111" cy="259045"/>
    <xdr:sp macro="" textlink="">
      <xdr:nvSpPr>
        <xdr:cNvPr id="555" name="【児童館】&#10;有形固定資産減価償却率平均値テキスト"/>
        <xdr:cNvSpPr txBox="1"/>
      </xdr:nvSpPr>
      <xdr:spPr>
        <a:xfrm>
          <a:off x="16357600" y="13518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6" name="フローチャート: 判断 55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57" name="フローチャート: 判断 55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8" name="フローチャート: 判断 55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142421</xdr:rowOff>
    </xdr:from>
    <xdr:to>
      <xdr:col>85</xdr:col>
      <xdr:colOff>177800</xdr:colOff>
      <xdr:row>82</xdr:row>
      <xdr:rowOff>72571</xdr:rowOff>
    </xdr:to>
    <xdr:sp macro="" textlink="">
      <xdr:nvSpPr>
        <xdr:cNvPr id="564" name="楕円 563"/>
        <xdr:cNvSpPr/>
      </xdr:nvSpPr>
      <xdr:spPr>
        <a:xfrm>
          <a:off x="16268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120848</xdr:rowOff>
    </xdr:from>
    <xdr:ext cx="405111" cy="259045"/>
    <xdr:sp macro="" textlink="">
      <xdr:nvSpPr>
        <xdr:cNvPr id="565" name="【児童館】&#10;有形固定資産減価償却率該当値テキスト"/>
        <xdr:cNvSpPr txBox="1"/>
      </xdr:nvSpPr>
      <xdr:spPr>
        <a:xfrm>
          <a:off x="16357600"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19957</xdr:rowOff>
    </xdr:from>
    <xdr:to>
      <xdr:col>81</xdr:col>
      <xdr:colOff>101600</xdr:colOff>
      <xdr:row>82</xdr:row>
      <xdr:rowOff>121557</xdr:rowOff>
    </xdr:to>
    <xdr:sp macro="" textlink="">
      <xdr:nvSpPr>
        <xdr:cNvPr id="566" name="楕円 565"/>
        <xdr:cNvSpPr/>
      </xdr:nvSpPr>
      <xdr:spPr>
        <a:xfrm>
          <a:off x="1543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21771</xdr:rowOff>
    </xdr:from>
    <xdr:to>
      <xdr:col>85</xdr:col>
      <xdr:colOff>127000</xdr:colOff>
      <xdr:row>82</xdr:row>
      <xdr:rowOff>70757</xdr:rowOff>
    </xdr:to>
    <xdr:cxnSp macro="">
      <xdr:nvCxnSpPr>
        <xdr:cNvPr id="567" name="直線コネクタ 566"/>
        <xdr:cNvCxnSpPr/>
      </xdr:nvCxnSpPr>
      <xdr:spPr>
        <a:xfrm flipV="1">
          <a:off x="15481300" y="140806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68" name="楕円 567"/>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82</xdr:row>
      <xdr:rowOff>119743</xdr:rowOff>
    </xdr:to>
    <xdr:cxnSp macro="">
      <xdr:nvCxnSpPr>
        <xdr:cNvPr id="569" name="直線コネクタ 568"/>
        <xdr:cNvCxnSpPr/>
      </xdr:nvCxnSpPr>
      <xdr:spPr>
        <a:xfrm flipV="1">
          <a:off x="14592300" y="14129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570" name="n_1aveValue【児童館】&#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71"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112684</xdr:rowOff>
    </xdr:from>
    <xdr:ext cx="405111" cy="259045"/>
    <xdr:sp macro="" textlink="">
      <xdr:nvSpPr>
        <xdr:cNvPr id="572" name="n_1mainValue【児童館】&#10;有形固定資産減価償却率"/>
        <xdr:cNvSpPr txBox="1"/>
      </xdr:nvSpPr>
      <xdr:spPr>
        <a:xfrm>
          <a:off x="15266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573" name="n_2main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97" name="直線コネクタ 596"/>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9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9" name="直線コネクタ 59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1" name="直線コネクタ 60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602"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3" name="フローチャート: 判断 602"/>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4" name="フローチャート: 判断 6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5" name="フローチャート: 判断 604"/>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11" name="楕円 610"/>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12"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59689</xdr:rowOff>
    </xdr:from>
    <xdr:to>
      <xdr:col>112</xdr:col>
      <xdr:colOff>38100</xdr:colOff>
      <xdr:row>81</xdr:row>
      <xdr:rowOff>161289</xdr:rowOff>
    </xdr:to>
    <xdr:sp macro="" textlink="">
      <xdr:nvSpPr>
        <xdr:cNvPr id="613" name="楕円 612"/>
        <xdr:cNvSpPr/>
      </xdr:nvSpPr>
      <xdr:spPr>
        <a:xfrm>
          <a:off x="2127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110489</xdr:rowOff>
    </xdr:to>
    <xdr:cxnSp macro="">
      <xdr:nvCxnSpPr>
        <xdr:cNvPr id="614" name="直線コネクタ 613"/>
        <xdr:cNvCxnSpPr/>
      </xdr:nvCxnSpPr>
      <xdr:spPr>
        <a:xfrm flipV="1">
          <a:off x="21323300" y="13982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615" name="楕円 614"/>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110489</xdr:rowOff>
    </xdr:from>
    <xdr:to>
      <xdr:col>111</xdr:col>
      <xdr:colOff>177800</xdr:colOff>
      <xdr:row>81</xdr:row>
      <xdr:rowOff>118111</xdr:rowOff>
    </xdr:to>
    <xdr:cxnSp macro="">
      <xdr:nvCxnSpPr>
        <xdr:cNvPr id="616" name="直線コネクタ 615"/>
        <xdr:cNvCxnSpPr/>
      </xdr:nvCxnSpPr>
      <xdr:spPr>
        <a:xfrm flipV="1">
          <a:off x="20434300" y="1399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17"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129557</xdr:rowOff>
    </xdr:from>
    <xdr:ext cx="469744" cy="259045"/>
    <xdr:sp macro="" textlink="">
      <xdr:nvSpPr>
        <xdr:cNvPr id="618" name="n_2aveValue【児童館】&#10;一人当たり面積"/>
        <xdr:cNvSpPr txBox="1"/>
      </xdr:nvSpPr>
      <xdr:spPr>
        <a:xfrm>
          <a:off x="20199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6366</xdr:rowOff>
    </xdr:from>
    <xdr:ext cx="469744" cy="259045"/>
    <xdr:sp macro="" textlink="">
      <xdr:nvSpPr>
        <xdr:cNvPr id="619" name="n_1mainValue【児童館】&#10;一人当たり面積"/>
        <xdr:cNvSpPr txBox="1"/>
      </xdr:nvSpPr>
      <xdr:spPr>
        <a:xfrm>
          <a:off x="210757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620" name="n_2mainValue【児童館】&#10;一人当たり面積"/>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45" name="直線コネクタ 64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4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47" name="直線コネクタ 64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9" name="直線コネクタ 6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650" name="【公民館】&#10;有形固定資産減価償却率平均値テキスト"/>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1" name="フローチャート: 判断 65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52" name="フローチャート: 判断 65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53" name="フローチャート: 判断 65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111125</xdr:rowOff>
    </xdr:from>
    <xdr:to>
      <xdr:col>85</xdr:col>
      <xdr:colOff>177800</xdr:colOff>
      <xdr:row>104</xdr:row>
      <xdr:rowOff>41275</xdr:rowOff>
    </xdr:to>
    <xdr:sp macro="" textlink="">
      <xdr:nvSpPr>
        <xdr:cNvPr id="659" name="楕円 658"/>
        <xdr:cNvSpPr/>
      </xdr:nvSpPr>
      <xdr:spPr>
        <a:xfrm>
          <a:off x="16268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89552</xdr:rowOff>
    </xdr:from>
    <xdr:ext cx="405111" cy="259045"/>
    <xdr:sp macro="" textlink="">
      <xdr:nvSpPr>
        <xdr:cNvPr id="660" name="【公民館】&#10;有形固定資産減価償却率該当値テキスト"/>
        <xdr:cNvSpPr txBox="1"/>
      </xdr:nvSpPr>
      <xdr:spPr>
        <a:xfrm>
          <a:off x="16357600"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661" name="楕円 660"/>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20955</xdr:rowOff>
    </xdr:to>
    <xdr:cxnSp macro="">
      <xdr:nvCxnSpPr>
        <xdr:cNvPr id="662" name="直線コネクタ 661"/>
        <xdr:cNvCxnSpPr/>
      </xdr:nvCxnSpPr>
      <xdr:spPr>
        <a:xfrm flipV="1">
          <a:off x="15481300" y="178212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663" name="楕円 662"/>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104</xdr:row>
      <xdr:rowOff>20955</xdr:rowOff>
    </xdr:to>
    <xdr:cxnSp macro="">
      <xdr:nvCxnSpPr>
        <xdr:cNvPr id="664" name="直線コネクタ 663"/>
        <xdr:cNvCxnSpPr/>
      </xdr:nvCxnSpPr>
      <xdr:spPr>
        <a:xfrm>
          <a:off x="14592300" y="17586961"/>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665"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6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62882</xdr:rowOff>
    </xdr:from>
    <xdr:ext cx="405111" cy="259045"/>
    <xdr:sp macro="" textlink="">
      <xdr:nvSpPr>
        <xdr:cNvPr id="667" name="n_1mainValue【公民館】&#10;有形固定資産減価償却率"/>
        <xdr:cNvSpPr txBox="1"/>
      </xdr:nvSpPr>
      <xdr:spPr>
        <a:xfrm>
          <a:off x="15266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668" name="n_2mainValue【公民館】&#10;有形固定資産減価償却率"/>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9" name="直線コネクタ 67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80" name="テキスト ボックス 67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3" name="直線コネクタ 68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4" name="テキスト ボックス 68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88" name="直線コネクタ 68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8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90" name="直線コネクタ 68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9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92" name="直線コネクタ 69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93"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94" name="フローチャート: 判断 69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95" name="フローチャート: 判断 69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96" name="フローチャート: 判断 69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702" name="楕円 701"/>
        <xdr:cNvSpPr/>
      </xdr:nvSpPr>
      <xdr:spPr>
        <a:xfrm>
          <a:off x="22110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27703</xdr:rowOff>
    </xdr:from>
    <xdr:ext cx="469744" cy="259045"/>
    <xdr:sp macro="" textlink="">
      <xdr:nvSpPr>
        <xdr:cNvPr id="703" name="【公民館】&#10;一人当たり面積該当値テキスト"/>
        <xdr:cNvSpPr txBox="1"/>
      </xdr:nvSpPr>
      <xdr:spPr>
        <a:xfrm>
          <a:off x="22199600" y="180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xdr:rowOff>
    </xdr:from>
    <xdr:to>
      <xdr:col>112</xdr:col>
      <xdr:colOff>38100</xdr:colOff>
      <xdr:row>106</xdr:row>
      <xdr:rowOff>110426</xdr:rowOff>
    </xdr:to>
    <xdr:sp macro="" textlink="">
      <xdr:nvSpPr>
        <xdr:cNvPr id="704" name="楕円 703"/>
        <xdr:cNvSpPr/>
      </xdr:nvSpPr>
      <xdr:spPr>
        <a:xfrm>
          <a:off x="21272500" y="181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59626</xdr:rowOff>
    </xdr:to>
    <xdr:cxnSp macro="">
      <xdr:nvCxnSpPr>
        <xdr:cNvPr id="705" name="直線コネクタ 704"/>
        <xdr:cNvCxnSpPr/>
      </xdr:nvCxnSpPr>
      <xdr:spPr>
        <a:xfrm flipV="1">
          <a:off x="21323300" y="1822932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163131</xdr:rowOff>
    </xdr:from>
    <xdr:to>
      <xdr:col>107</xdr:col>
      <xdr:colOff>101600</xdr:colOff>
      <xdr:row>106</xdr:row>
      <xdr:rowOff>93281</xdr:rowOff>
    </xdr:to>
    <xdr:sp macro="" textlink="">
      <xdr:nvSpPr>
        <xdr:cNvPr id="706" name="楕円 705"/>
        <xdr:cNvSpPr/>
      </xdr:nvSpPr>
      <xdr:spPr>
        <a:xfrm>
          <a:off x="20383500" y="18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42481</xdr:rowOff>
    </xdr:from>
    <xdr:to>
      <xdr:col>111</xdr:col>
      <xdr:colOff>177800</xdr:colOff>
      <xdr:row>106</xdr:row>
      <xdr:rowOff>59626</xdr:rowOff>
    </xdr:to>
    <xdr:cxnSp macro="">
      <xdr:nvCxnSpPr>
        <xdr:cNvPr id="707" name="直線コネクタ 706"/>
        <xdr:cNvCxnSpPr/>
      </xdr:nvCxnSpPr>
      <xdr:spPr>
        <a:xfrm>
          <a:off x="20434300" y="1821618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708"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70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101553</xdr:rowOff>
    </xdr:from>
    <xdr:ext cx="469744" cy="259045"/>
    <xdr:sp macro="" textlink="">
      <xdr:nvSpPr>
        <xdr:cNvPr id="710" name="n_1mainValue【公民館】&#10;一人当たり面積"/>
        <xdr:cNvSpPr txBox="1"/>
      </xdr:nvSpPr>
      <xdr:spPr>
        <a:xfrm>
          <a:off x="21075727" y="1827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84408</xdr:rowOff>
    </xdr:from>
    <xdr:ext cx="469744" cy="259045"/>
    <xdr:sp macro="" textlink="">
      <xdr:nvSpPr>
        <xdr:cNvPr id="711" name="n_2mainValue【公民館】&#10;一人当たり面積"/>
        <xdr:cNvSpPr txBox="1"/>
      </xdr:nvSpPr>
      <xdr:spPr>
        <a:xfrm>
          <a:off x="20199427" y="1825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平成２８年度に策定した公共施設等総合管理計画において、公共施設の保有施設量を４％削減するという目標を掲げ、施設の統廃合、複合化、多機能化、廃止などにより施設の再編を進めます。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園施設は類似団体と比較して有形固定資産減価償却率が高くなっているが、今度、公共施設等総合管理計画に基づき認定こども園を女満別・東藻琴両地区に整備する予定であり、引き続き子育て環境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7,282
7,276
343.66
15,956,503
15,852,030
85,930
5,008,137
15,419,101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1" name="楕円 70"/>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2" name="【図書館】&#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3" name="楕円 72"/>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22316</xdr:rowOff>
    </xdr:to>
    <xdr:cxnSp macro="">
      <xdr:nvCxnSpPr>
        <xdr:cNvPr id="74" name="直線コネクタ 73"/>
        <xdr:cNvCxnSpPr/>
      </xdr:nvCxnSpPr>
      <xdr:spPr>
        <a:xfrm flipV="1">
          <a:off x="3797300" y="63284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5" name="楕円 74"/>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113756</xdr:rowOff>
    </xdr:to>
    <xdr:cxnSp macro="">
      <xdr:nvCxnSpPr>
        <xdr:cNvPr id="76" name="直線コネクタ 75"/>
        <xdr:cNvCxnSpPr/>
      </xdr:nvCxnSpPr>
      <xdr:spPr>
        <a:xfrm flipV="1">
          <a:off x="2908300" y="63659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7"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8"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79" name="n_1mainValue【図書館】&#10;有形固定資産減価償却率"/>
        <xdr:cNvSpPr txBox="1"/>
      </xdr:nvSpPr>
      <xdr:spPr>
        <a:xfrm>
          <a:off x="3582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0" name="n_2mainValue【図書館】&#10;有形固定資産減価償却率"/>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53340</xdr:rowOff>
    </xdr:from>
    <xdr:to>
      <xdr:col>54</xdr:col>
      <xdr:colOff>189865</xdr:colOff>
      <xdr:row>40</xdr:row>
      <xdr:rowOff>89916</xdr:rowOff>
    </xdr:to>
    <xdr:cxnSp macro="">
      <xdr:nvCxnSpPr>
        <xdr:cNvPr id="102" name="直線コネクタ 101"/>
        <xdr:cNvCxnSpPr/>
      </xdr:nvCxnSpPr>
      <xdr:spPr>
        <a:xfrm flipV="1">
          <a:off x="10476865" y="6225540"/>
          <a:ext cx="0" cy="722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93743</xdr:rowOff>
    </xdr:from>
    <xdr:ext cx="469744" cy="259045"/>
    <xdr:sp macro="" textlink="">
      <xdr:nvSpPr>
        <xdr:cNvPr id="103" name="【図書館】&#10;一人当たり面積最小値テキスト"/>
        <xdr:cNvSpPr txBox="1"/>
      </xdr:nvSpPr>
      <xdr:spPr>
        <a:xfrm>
          <a:off x="105156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89916</xdr:rowOff>
    </xdr:from>
    <xdr:to>
      <xdr:col>55</xdr:col>
      <xdr:colOff>88900</xdr:colOff>
      <xdr:row>40</xdr:row>
      <xdr:rowOff>89916</xdr:rowOff>
    </xdr:to>
    <xdr:cxnSp macro="">
      <xdr:nvCxnSpPr>
        <xdr:cNvPr id="104" name="直線コネクタ 103"/>
        <xdr:cNvCxnSpPr/>
      </xdr:nvCxnSpPr>
      <xdr:spPr>
        <a:xfrm>
          <a:off x="10388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17</xdr:rowOff>
    </xdr:from>
    <xdr:ext cx="469744" cy="259045"/>
    <xdr:sp macro="" textlink="">
      <xdr:nvSpPr>
        <xdr:cNvPr id="105" name="【図書館】&#10;一人当たり面積最大値テキスト"/>
        <xdr:cNvSpPr txBox="1"/>
      </xdr:nvSpPr>
      <xdr:spPr>
        <a:xfrm>
          <a:off x="10515600" y="600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53340</xdr:rowOff>
    </xdr:from>
    <xdr:to>
      <xdr:col>55</xdr:col>
      <xdr:colOff>88900</xdr:colOff>
      <xdr:row>36</xdr:row>
      <xdr:rowOff>53340</xdr:rowOff>
    </xdr:to>
    <xdr:cxnSp macro="">
      <xdr:nvCxnSpPr>
        <xdr:cNvPr id="106" name="直線コネクタ 105"/>
        <xdr:cNvCxnSpPr/>
      </xdr:nvCxnSpPr>
      <xdr:spPr>
        <a:xfrm>
          <a:off x="10388600" y="622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07" name="【図書館】&#10;一人当たり面積平均値テキスト"/>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08" name="フローチャート: 判断 107"/>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71120</xdr:rowOff>
    </xdr:from>
    <xdr:to>
      <xdr:col>50</xdr:col>
      <xdr:colOff>165100</xdr:colOff>
      <xdr:row>39</xdr:row>
      <xdr:rowOff>1270</xdr:rowOff>
    </xdr:to>
    <xdr:sp macro="" textlink="">
      <xdr:nvSpPr>
        <xdr:cNvPr id="109" name="フローチャート: 判断 108"/>
        <xdr:cNvSpPr/>
      </xdr:nvSpPr>
      <xdr:spPr>
        <a:xfrm>
          <a:off x="958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50546</xdr:rowOff>
    </xdr:from>
    <xdr:to>
      <xdr:col>46</xdr:col>
      <xdr:colOff>38100</xdr:colOff>
      <xdr:row>37</xdr:row>
      <xdr:rowOff>152146</xdr:rowOff>
    </xdr:to>
    <xdr:sp macro="" textlink="">
      <xdr:nvSpPr>
        <xdr:cNvPr id="110" name="フローチャート: 判断 109"/>
        <xdr:cNvSpPr/>
      </xdr:nvSpPr>
      <xdr:spPr>
        <a:xfrm>
          <a:off x="8699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6" name="楕円 115"/>
        <xdr:cNvSpPr/>
      </xdr:nvSpPr>
      <xdr:spPr>
        <a:xfrm>
          <a:off x="10426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57421</xdr:rowOff>
    </xdr:from>
    <xdr:ext cx="469744" cy="259045"/>
    <xdr:sp macro="" textlink="">
      <xdr:nvSpPr>
        <xdr:cNvPr id="117" name="【図書館】&#10;一人当たり面積該当値テキスト"/>
        <xdr:cNvSpPr txBox="1"/>
      </xdr:nvSpPr>
      <xdr:spPr>
        <a:xfrm>
          <a:off x="10515600"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43688</xdr:rowOff>
    </xdr:from>
    <xdr:to>
      <xdr:col>50</xdr:col>
      <xdr:colOff>165100</xdr:colOff>
      <xdr:row>38</xdr:row>
      <xdr:rowOff>145288</xdr:rowOff>
    </xdr:to>
    <xdr:sp macro="" textlink="">
      <xdr:nvSpPr>
        <xdr:cNvPr id="118" name="楕円 117"/>
        <xdr:cNvSpPr/>
      </xdr:nvSpPr>
      <xdr:spPr>
        <a:xfrm>
          <a:off x="9588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85344</xdr:rowOff>
    </xdr:from>
    <xdr:to>
      <xdr:col>55</xdr:col>
      <xdr:colOff>0</xdr:colOff>
      <xdr:row>38</xdr:row>
      <xdr:rowOff>94488</xdr:rowOff>
    </xdr:to>
    <xdr:cxnSp macro="">
      <xdr:nvCxnSpPr>
        <xdr:cNvPr id="119" name="直線コネクタ 118"/>
        <xdr:cNvCxnSpPr/>
      </xdr:nvCxnSpPr>
      <xdr:spPr>
        <a:xfrm flipV="1">
          <a:off x="9639300" y="6600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103124</xdr:rowOff>
    </xdr:from>
    <xdr:to>
      <xdr:col>46</xdr:col>
      <xdr:colOff>38100</xdr:colOff>
      <xdr:row>35</xdr:row>
      <xdr:rowOff>33274</xdr:rowOff>
    </xdr:to>
    <xdr:sp macro="" textlink="">
      <xdr:nvSpPr>
        <xdr:cNvPr id="120" name="楕円 119"/>
        <xdr:cNvSpPr/>
      </xdr:nvSpPr>
      <xdr:spPr>
        <a:xfrm>
          <a:off x="8699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153924</xdr:rowOff>
    </xdr:from>
    <xdr:to>
      <xdr:col>50</xdr:col>
      <xdr:colOff>114300</xdr:colOff>
      <xdr:row>38</xdr:row>
      <xdr:rowOff>94488</xdr:rowOff>
    </xdr:to>
    <xdr:cxnSp macro="">
      <xdr:nvCxnSpPr>
        <xdr:cNvPr id="121" name="直線コネクタ 120"/>
        <xdr:cNvCxnSpPr/>
      </xdr:nvCxnSpPr>
      <xdr:spPr>
        <a:xfrm>
          <a:off x="8750300" y="5983224"/>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163847</xdr:rowOff>
    </xdr:from>
    <xdr:ext cx="469744" cy="259045"/>
    <xdr:sp macro="" textlink="">
      <xdr:nvSpPr>
        <xdr:cNvPr id="122" name="n_1aveValue【図書館】&#10;一人当たり面積"/>
        <xdr:cNvSpPr txBox="1"/>
      </xdr:nvSpPr>
      <xdr:spPr>
        <a:xfrm>
          <a:off x="9391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143273</xdr:rowOff>
    </xdr:from>
    <xdr:ext cx="469744" cy="259045"/>
    <xdr:sp macro="" textlink="">
      <xdr:nvSpPr>
        <xdr:cNvPr id="123" name="n_2aveValue【図書館】&#10;一人当たり面積"/>
        <xdr:cNvSpPr txBox="1"/>
      </xdr:nvSpPr>
      <xdr:spPr>
        <a:xfrm>
          <a:off x="8515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161815</xdr:rowOff>
    </xdr:from>
    <xdr:ext cx="469744" cy="259045"/>
    <xdr:sp macro="" textlink="">
      <xdr:nvSpPr>
        <xdr:cNvPr id="124" name="n_1main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49801</xdr:rowOff>
    </xdr:from>
    <xdr:ext cx="469744" cy="259045"/>
    <xdr:sp macro="" textlink="">
      <xdr:nvSpPr>
        <xdr:cNvPr id="125" name="n_2mainValue【図書館】&#10;一人当たり面積"/>
        <xdr:cNvSpPr txBox="1"/>
      </xdr:nvSpPr>
      <xdr:spPr>
        <a:xfrm>
          <a:off x="85154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0" name="直線コネクタ 149"/>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1"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2" name="直線コネクタ 151"/>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5"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6" name="フローチャート: 判断 155"/>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7" name="フローチャート: 判断 15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8" name="フローチャート: 判断 157"/>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111125</xdr:rowOff>
    </xdr:from>
    <xdr:to>
      <xdr:col>24</xdr:col>
      <xdr:colOff>114300</xdr:colOff>
      <xdr:row>59</xdr:row>
      <xdr:rowOff>41275</xdr:rowOff>
    </xdr:to>
    <xdr:sp macro="" textlink="">
      <xdr:nvSpPr>
        <xdr:cNvPr id="164" name="楕円 163"/>
        <xdr:cNvSpPr/>
      </xdr:nvSpPr>
      <xdr:spPr>
        <a:xfrm>
          <a:off x="4584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134002</xdr:rowOff>
    </xdr:from>
    <xdr:ext cx="405111" cy="259045"/>
    <xdr:sp macro="" textlink="">
      <xdr:nvSpPr>
        <xdr:cNvPr id="165" name="【体育館・プール】&#10;有形固定資産減価償却率該当値テキスト"/>
        <xdr:cNvSpPr txBox="1"/>
      </xdr:nvSpPr>
      <xdr:spPr>
        <a:xfrm>
          <a:off x="4673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6" name="楕円 165"/>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161925</xdr:rowOff>
    </xdr:from>
    <xdr:to>
      <xdr:col>24</xdr:col>
      <xdr:colOff>63500</xdr:colOff>
      <xdr:row>59</xdr:row>
      <xdr:rowOff>24765</xdr:rowOff>
    </xdr:to>
    <xdr:cxnSp macro="">
      <xdr:nvCxnSpPr>
        <xdr:cNvPr id="167" name="直線コネクタ 166"/>
        <xdr:cNvCxnSpPr/>
      </xdr:nvCxnSpPr>
      <xdr:spPr>
        <a:xfrm flipV="1">
          <a:off x="3797300" y="101060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68" name="楕円 167"/>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60</xdr:row>
      <xdr:rowOff>70485</xdr:rowOff>
    </xdr:to>
    <xdr:cxnSp macro="">
      <xdr:nvCxnSpPr>
        <xdr:cNvPr id="169" name="直線コネクタ 168"/>
        <xdr:cNvCxnSpPr/>
      </xdr:nvCxnSpPr>
      <xdr:spPr>
        <a:xfrm flipV="1">
          <a:off x="2908300" y="1014031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1"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72" name="n_1main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112412</xdr:rowOff>
    </xdr:from>
    <xdr:ext cx="405111" cy="259045"/>
    <xdr:sp macro="" textlink="">
      <xdr:nvSpPr>
        <xdr:cNvPr id="173" name="n_2mainValue【体育館・プール】&#10;有形固定資産減価償却率"/>
        <xdr:cNvSpPr txBox="1"/>
      </xdr:nvSpPr>
      <xdr:spPr>
        <a:xfrm>
          <a:off x="2705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7" name="直線コネクタ 196"/>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8"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9" name="直線コネクタ 198"/>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0"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1" name="直線コネクタ 200"/>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202"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3" name="フローチャート: 判断 202"/>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4" name="フローチャート: 判断 203"/>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5" name="フローチャート: 判断 20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119888</xdr:rowOff>
    </xdr:from>
    <xdr:to>
      <xdr:col>55</xdr:col>
      <xdr:colOff>50800</xdr:colOff>
      <xdr:row>60</xdr:row>
      <xdr:rowOff>50038</xdr:rowOff>
    </xdr:to>
    <xdr:sp macro="" textlink="">
      <xdr:nvSpPr>
        <xdr:cNvPr id="211" name="楕円 210"/>
        <xdr:cNvSpPr/>
      </xdr:nvSpPr>
      <xdr:spPr>
        <a:xfrm>
          <a:off x="10426700" y="102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142765</xdr:rowOff>
    </xdr:from>
    <xdr:ext cx="469744" cy="259045"/>
    <xdr:sp macro="" textlink="">
      <xdr:nvSpPr>
        <xdr:cNvPr id="212" name="【体育館・プール】&#10;一人当たり面積該当値テキスト"/>
        <xdr:cNvSpPr txBox="1"/>
      </xdr:nvSpPr>
      <xdr:spPr>
        <a:xfrm>
          <a:off x="10515600"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132842</xdr:rowOff>
    </xdr:from>
    <xdr:to>
      <xdr:col>50</xdr:col>
      <xdr:colOff>165100</xdr:colOff>
      <xdr:row>60</xdr:row>
      <xdr:rowOff>62992</xdr:rowOff>
    </xdr:to>
    <xdr:sp macro="" textlink="">
      <xdr:nvSpPr>
        <xdr:cNvPr id="213" name="楕円 212"/>
        <xdr:cNvSpPr/>
      </xdr:nvSpPr>
      <xdr:spPr>
        <a:xfrm>
          <a:off x="958850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170688</xdr:rowOff>
    </xdr:from>
    <xdr:to>
      <xdr:col>55</xdr:col>
      <xdr:colOff>0</xdr:colOff>
      <xdr:row>60</xdr:row>
      <xdr:rowOff>12192</xdr:rowOff>
    </xdr:to>
    <xdr:cxnSp macro="">
      <xdr:nvCxnSpPr>
        <xdr:cNvPr id="214" name="直線コネクタ 213"/>
        <xdr:cNvCxnSpPr/>
      </xdr:nvCxnSpPr>
      <xdr:spPr>
        <a:xfrm flipV="1">
          <a:off x="9639300" y="1028623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20066</xdr:rowOff>
    </xdr:from>
    <xdr:to>
      <xdr:col>46</xdr:col>
      <xdr:colOff>38100</xdr:colOff>
      <xdr:row>60</xdr:row>
      <xdr:rowOff>121666</xdr:rowOff>
    </xdr:to>
    <xdr:sp macro="" textlink="">
      <xdr:nvSpPr>
        <xdr:cNvPr id="215" name="楕円 214"/>
        <xdr:cNvSpPr/>
      </xdr:nvSpPr>
      <xdr:spPr>
        <a:xfrm>
          <a:off x="8699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12192</xdr:rowOff>
    </xdr:from>
    <xdr:to>
      <xdr:col>50</xdr:col>
      <xdr:colOff>114300</xdr:colOff>
      <xdr:row>60</xdr:row>
      <xdr:rowOff>70866</xdr:rowOff>
    </xdr:to>
    <xdr:cxnSp macro="">
      <xdr:nvCxnSpPr>
        <xdr:cNvPr id="216" name="直線コネクタ 215"/>
        <xdr:cNvCxnSpPr/>
      </xdr:nvCxnSpPr>
      <xdr:spPr>
        <a:xfrm flipV="1">
          <a:off x="8750300" y="1029919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143273</xdr:rowOff>
    </xdr:from>
    <xdr:ext cx="469744" cy="259045"/>
    <xdr:sp macro="" textlink="">
      <xdr:nvSpPr>
        <xdr:cNvPr id="217"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134891</xdr:rowOff>
    </xdr:from>
    <xdr:ext cx="469744" cy="259045"/>
    <xdr:sp macro="" textlink="">
      <xdr:nvSpPr>
        <xdr:cNvPr id="218"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79519</xdr:rowOff>
    </xdr:from>
    <xdr:ext cx="469744" cy="259045"/>
    <xdr:sp macro="" textlink="">
      <xdr:nvSpPr>
        <xdr:cNvPr id="219" name="n_1mainValue【体育館・プール】&#10;一人当たり面積"/>
        <xdr:cNvSpPr txBox="1"/>
      </xdr:nvSpPr>
      <xdr:spPr>
        <a:xfrm>
          <a:off x="9391727"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138193</xdr:rowOff>
    </xdr:from>
    <xdr:ext cx="469744" cy="259045"/>
    <xdr:sp macro="" textlink="">
      <xdr:nvSpPr>
        <xdr:cNvPr id="220" name="n_2mainValue【体育館・プール】&#10;一人当たり面積"/>
        <xdr:cNvSpPr txBox="1"/>
      </xdr:nvSpPr>
      <xdr:spPr>
        <a:xfrm>
          <a:off x="8515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45" name="直線コネクタ 244"/>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46"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47" name="直線コネクタ 24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50"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51" name="フローチャート: 判断 250"/>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52" name="フローチャート: 判断 251"/>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3" name="フローチャート: 判断 252"/>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59" name="楕円 258"/>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86377</xdr:rowOff>
    </xdr:from>
    <xdr:ext cx="405111" cy="259045"/>
    <xdr:sp macro="" textlink="">
      <xdr:nvSpPr>
        <xdr:cNvPr id="260" name="【福祉施設】&#10;有形固定資産減価償却率該当値テキスト"/>
        <xdr:cNvSpPr txBox="1"/>
      </xdr:nvSpPr>
      <xdr:spPr>
        <a:xfrm>
          <a:off x="4673600"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261" name="楕円 260"/>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154305</xdr:rowOff>
    </xdr:to>
    <xdr:cxnSp macro="">
      <xdr:nvCxnSpPr>
        <xdr:cNvPr id="262" name="直線コネクタ 261"/>
        <xdr:cNvCxnSpPr/>
      </xdr:nvCxnSpPr>
      <xdr:spPr>
        <a:xfrm flipV="1">
          <a:off x="3797300" y="141732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63" name="楕円 262"/>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154305</xdr:rowOff>
    </xdr:to>
    <xdr:cxnSp macro="">
      <xdr:nvCxnSpPr>
        <xdr:cNvPr id="264" name="直線コネクタ 263"/>
        <xdr:cNvCxnSpPr/>
      </xdr:nvCxnSpPr>
      <xdr:spPr>
        <a:xfrm>
          <a:off x="2908300" y="1403985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5"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66"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50182</xdr:rowOff>
    </xdr:from>
    <xdr:ext cx="405111" cy="259045"/>
    <xdr:sp macro="" textlink="">
      <xdr:nvSpPr>
        <xdr:cNvPr id="267" name="n_1mainValue【福祉施設】&#10;有形固定資産減価償却率"/>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8" name="n_2mainValue【福祉施設】&#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92" name="直線コネクタ 291"/>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93"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94" name="直線コネクタ 293"/>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95"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96" name="直線コネクタ 295"/>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97"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98" name="フローチャート: 判断 297"/>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99" name="フローチャート: 判断 298"/>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00" name="フローチャート: 判断 299"/>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125222</xdr:rowOff>
    </xdr:from>
    <xdr:to>
      <xdr:col>55</xdr:col>
      <xdr:colOff>50800</xdr:colOff>
      <xdr:row>85</xdr:row>
      <xdr:rowOff>55372</xdr:rowOff>
    </xdr:to>
    <xdr:sp macro="" textlink="">
      <xdr:nvSpPr>
        <xdr:cNvPr id="306" name="楕円 305"/>
        <xdr:cNvSpPr/>
      </xdr:nvSpPr>
      <xdr:spPr>
        <a:xfrm>
          <a:off x="10426700" y="145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148099</xdr:rowOff>
    </xdr:from>
    <xdr:ext cx="469744" cy="259045"/>
    <xdr:sp macro="" textlink="">
      <xdr:nvSpPr>
        <xdr:cNvPr id="307" name="【福祉施設】&#10;一人当たり面積該当値テキスト"/>
        <xdr:cNvSpPr txBox="1"/>
      </xdr:nvSpPr>
      <xdr:spPr>
        <a:xfrm>
          <a:off x="10515600" y="1437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129794</xdr:rowOff>
    </xdr:from>
    <xdr:to>
      <xdr:col>50</xdr:col>
      <xdr:colOff>165100</xdr:colOff>
      <xdr:row>85</xdr:row>
      <xdr:rowOff>59944</xdr:rowOff>
    </xdr:to>
    <xdr:sp macro="" textlink="">
      <xdr:nvSpPr>
        <xdr:cNvPr id="308" name="楕円 307"/>
        <xdr:cNvSpPr/>
      </xdr:nvSpPr>
      <xdr:spPr>
        <a:xfrm>
          <a:off x="9588500" y="14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4572</xdr:rowOff>
    </xdr:from>
    <xdr:to>
      <xdr:col>55</xdr:col>
      <xdr:colOff>0</xdr:colOff>
      <xdr:row>85</xdr:row>
      <xdr:rowOff>9144</xdr:rowOff>
    </xdr:to>
    <xdr:cxnSp macro="">
      <xdr:nvCxnSpPr>
        <xdr:cNvPr id="309" name="直線コネクタ 308"/>
        <xdr:cNvCxnSpPr/>
      </xdr:nvCxnSpPr>
      <xdr:spPr>
        <a:xfrm flipV="1">
          <a:off x="9639300" y="145778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157987</xdr:rowOff>
    </xdr:from>
    <xdr:to>
      <xdr:col>46</xdr:col>
      <xdr:colOff>38100</xdr:colOff>
      <xdr:row>84</xdr:row>
      <xdr:rowOff>88137</xdr:rowOff>
    </xdr:to>
    <xdr:sp macro="" textlink="">
      <xdr:nvSpPr>
        <xdr:cNvPr id="310" name="楕円 309"/>
        <xdr:cNvSpPr/>
      </xdr:nvSpPr>
      <xdr:spPr>
        <a:xfrm>
          <a:off x="8699500" y="143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37337</xdr:rowOff>
    </xdr:from>
    <xdr:to>
      <xdr:col>50</xdr:col>
      <xdr:colOff>114300</xdr:colOff>
      <xdr:row>85</xdr:row>
      <xdr:rowOff>9144</xdr:rowOff>
    </xdr:to>
    <xdr:cxnSp macro="">
      <xdr:nvCxnSpPr>
        <xdr:cNvPr id="311" name="直線コネクタ 310"/>
        <xdr:cNvCxnSpPr/>
      </xdr:nvCxnSpPr>
      <xdr:spPr>
        <a:xfrm>
          <a:off x="8750300" y="1443913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70121</xdr:rowOff>
    </xdr:from>
    <xdr:ext cx="469744" cy="259045"/>
    <xdr:sp macro="" textlink="">
      <xdr:nvSpPr>
        <xdr:cNvPr id="312"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36592</xdr:rowOff>
    </xdr:from>
    <xdr:ext cx="469744" cy="259045"/>
    <xdr:sp macro="" textlink="">
      <xdr:nvSpPr>
        <xdr:cNvPr id="313"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76471</xdr:rowOff>
    </xdr:from>
    <xdr:ext cx="469744" cy="259045"/>
    <xdr:sp macro="" textlink="">
      <xdr:nvSpPr>
        <xdr:cNvPr id="314" name="n_1mainValue【福祉施設】&#10;一人当たり面積"/>
        <xdr:cNvSpPr txBox="1"/>
      </xdr:nvSpPr>
      <xdr:spPr>
        <a:xfrm>
          <a:off x="9391727" y="1430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104664</xdr:rowOff>
    </xdr:from>
    <xdr:ext cx="469744" cy="259045"/>
    <xdr:sp macro="" textlink="">
      <xdr:nvSpPr>
        <xdr:cNvPr id="315" name="n_2mainValue【福祉施設】&#10;一人当たり面積"/>
        <xdr:cNvSpPr txBox="1"/>
      </xdr:nvSpPr>
      <xdr:spPr>
        <a:xfrm>
          <a:off x="8515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56" name="直線コネクタ 35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5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58" name="直線コネクタ 35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5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60" name="直線コネクタ 35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6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62" name="フローチャート: 判断 36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63" name="フローチャート: 判断 36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64" name="フローチャート: 判断 363"/>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370" name="楕円 369"/>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371" name="【一般廃棄物処理施設】&#10;有形固定資産減価償却率該当値テキスト"/>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372" name="楕円 371"/>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131445</xdr:rowOff>
    </xdr:to>
    <xdr:cxnSp macro="">
      <xdr:nvCxnSpPr>
        <xdr:cNvPr id="373" name="直線コネクタ 372"/>
        <xdr:cNvCxnSpPr/>
      </xdr:nvCxnSpPr>
      <xdr:spPr>
        <a:xfrm flipV="1">
          <a:off x="15481300" y="62522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374" name="楕円 373"/>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37</xdr:row>
      <xdr:rowOff>30480</xdr:rowOff>
    </xdr:to>
    <xdr:cxnSp macro="">
      <xdr:nvCxnSpPr>
        <xdr:cNvPr id="375" name="直線コネクタ 374"/>
        <xdr:cNvCxnSpPr/>
      </xdr:nvCxnSpPr>
      <xdr:spPr>
        <a:xfrm flipV="1">
          <a:off x="14592300" y="63036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376"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377" name="n_2ave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378" name="n_1mainValue【一般廃棄物処理施設】&#10;有形固定資産減価償却率"/>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379" name="n_2mainValue【一般廃棄物処理施設】&#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1" name="テキスト ボックス 39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3" name="テキスト ボックス 39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5" name="テキスト ボックス 39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7" name="テキスト ボックス 39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9" name="テキスト ボックス 39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1" name="テキスト ボックス 40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3" name="テキスト ボックス 40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05" name="直線コネクタ 404"/>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06"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07" name="直線コネクタ 406"/>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08"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09" name="直線コネクタ 408"/>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10"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11" name="フローチャート: 判断 410"/>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12" name="フローチャート: 判断 411"/>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413" name="フローチャート: 判断 412"/>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153222</xdr:rowOff>
    </xdr:from>
    <xdr:to>
      <xdr:col>116</xdr:col>
      <xdr:colOff>114300</xdr:colOff>
      <xdr:row>40</xdr:row>
      <xdr:rowOff>83372</xdr:rowOff>
    </xdr:to>
    <xdr:sp macro="" textlink="">
      <xdr:nvSpPr>
        <xdr:cNvPr id="419" name="楕円 418"/>
        <xdr:cNvSpPr/>
      </xdr:nvSpPr>
      <xdr:spPr>
        <a:xfrm>
          <a:off x="22110700" y="68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4649</xdr:rowOff>
    </xdr:from>
    <xdr:ext cx="599010" cy="259045"/>
    <xdr:sp macro="" textlink="">
      <xdr:nvSpPr>
        <xdr:cNvPr id="420" name="【一般廃棄物処理施設】&#10;一人当たり有形固定資産（償却資産）額該当値テキスト"/>
        <xdr:cNvSpPr txBox="1"/>
      </xdr:nvSpPr>
      <xdr:spPr>
        <a:xfrm>
          <a:off x="22199600" y="66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162737</xdr:rowOff>
    </xdr:from>
    <xdr:to>
      <xdr:col>112</xdr:col>
      <xdr:colOff>38100</xdr:colOff>
      <xdr:row>40</xdr:row>
      <xdr:rowOff>92887</xdr:rowOff>
    </xdr:to>
    <xdr:sp macro="" textlink="">
      <xdr:nvSpPr>
        <xdr:cNvPr id="421" name="楕円 420"/>
        <xdr:cNvSpPr/>
      </xdr:nvSpPr>
      <xdr:spPr>
        <a:xfrm>
          <a:off x="21272500" y="68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32572</xdr:rowOff>
    </xdr:from>
    <xdr:to>
      <xdr:col>116</xdr:col>
      <xdr:colOff>63500</xdr:colOff>
      <xdr:row>40</xdr:row>
      <xdr:rowOff>42087</xdr:rowOff>
    </xdr:to>
    <xdr:cxnSp macro="">
      <xdr:nvCxnSpPr>
        <xdr:cNvPr id="422" name="直線コネクタ 421"/>
        <xdr:cNvCxnSpPr/>
      </xdr:nvCxnSpPr>
      <xdr:spPr>
        <a:xfrm flipV="1">
          <a:off x="21323300" y="6890572"/>
          <a:ext cx="8382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19400</xdr:rowOff>
    </xdr:from>
    <xdr:to>
      <xdr:col>107</xdr:col>
      <xdr:colOff>101600</xdr:colOff>
      <xdr:row>40</xdr:row>
      <xdr:rowOff>121000</xdr:rowOff>
    </xdr:to>
    <xdr:sp macro="" textlink="">
      <xdr:nvSpPr>
        <xdr:cNvPr id="423" name="楕円 422"/>
        <xdr:cNvSpPr/>
      </xdr:nvSpPr>
      <xdr:spPr>
        <a:xfrm>
          <a:off x="20383500" y="68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42087</xdr:rowOff>
    </xdr:from>
    <xdr:to>
      <xdr:col>111</xdr:col>
      <xdr:colOff>177800</xdr:colOff>
      <xdr:row>40</xdr:row>
      <xdr:rowOff>70200</xdr:rowOff>
    </xdr:to>
    <xdr:cxnSp macro="">
      <xdr:nvCxnSpPr>
        <xdr:cNvPr id="424" name="直線コネクタ 423"/>
        <xdr:cNvCxnSpPr/>
      </xdr:nvCxnSpPr>
      <xdr:spPr>
        <a:xfrm flipV="1">
          <a:off x="20434300" y="6900087"/>
          <a:ext cx="889000" cy="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44691</xdr:rowOff>
    </xdr:from>
    <xdr:ext cx="599010" cy="259045"/>
    <xdr:sp macro="" textlink="">
      <xdr:nvSpPr>
        <xdr:cNvPr id="425"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93629</xdr:rowOff>
    </xdr:from>
    <xdr:ext cx="599010" cy="259045"/>
    <xdr:sp macro="" textlink="">
      <xdr:nvSpPr>
        <xdr:cNvPr id="426" name="n_2aveValue【一般廃棄物処理施設】&#10;一人当たり有形固定資産（償却資産）額"/>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109414</xdr:rowOff>
    </xdr:from>
    <xdr:ext cx="599010" cy="259045"/>
    <xdr:sp macro="" textlink="">
      <xdr:nvSpPr>
        <xdr:cNvPr id="427" name="n_1mainValue【一般廃棄物処理施設】&#10;一人当たり有形固定資産（償却資産）額"/>
        <xdr:cNvSpPr txBox="1"/>
      </xdr:nvSpPr>
      <xdr:spPr>
        <a:xfrm>
          <a:off x="21011095" y="66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137527</xdr:rowOff>
    </xdr:from>
    <xdr:ext cx="599010" cy="259045"/>
    <xdr:sp macro="" textlink="">
      <xdr:nvSpPr>
        <xdr:cNvPr id="428" name="n_2mainValue【一般廃棄物処理施設】&#10;一人当たり有形固定資産（償却資産）額"/>
        <xdr:cNvSpPr txBox="1"/>
      </xdr:nvSpPr>
      <xdr:spPr>
        <a:xfrm>
          <a:off x="20134795" y="665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1" name="テキスト ボックス 4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3" name="テキスト ボックス 4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1" name="テキスト ボックス 4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85" name="直線コネクタ 48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8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87" name="直線コネクタ 48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9" name="直線コネクタ 48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9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91" name="フローチャート: 判断 49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92" name="フローチャート: 判断 49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493" name="フローチャート: 判断 4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macro="" textlink="">
      <xdr:nvSpPr>
        <xdr:cNvPr id="499" name="楕円 498"/>
        <xdr:cNvSpPr/>
      </xdr:nvSpPr>
      <xdr:spPr>
        <a:xfrm>
          <a:off x="16268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90188</xdr:rowOff>
    </xdr:from>
    <xdr:ext cx="405111" cy="259045"/>
    <xdr:sp macro="" textlink="">
      <xdr:nvSpPr>
        <xdr:cNvPr id="500" name="【庁舎】&#10;有形固定資産減価償却率該当値テキスト"/>
        <xdr:cNvSpPr txBox="1"/>
      </xdr:nvSpPr>
      <xdr:spPr>
        <a:xfrm>
          <a:off x="16357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501" name="楕円 500"/>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118111</xdr:rowOff>
    </xdr:from>
    <xdr:to>
      <xdr:col>85</xdr:col>
      <xdr:colOff>127000</xdr:colOff>
      <xdr:row>103</xdr:row>
      <xdr:rowOff>152400</xdr:rowOff>
    </xdr:to>
    <xdr:cxnSp macro="">
      <xdr:nvCxnSpPr>
        <xdr:cNvPr id="502" name="直線コネクタ 501"/>
        <xdr:cNvCxnSpPr/>
      </xdr:nvCxnSpPr>
      <xdr:spPr>
        <a:xfrm flipV="1">
          <a:off x="15481300" y="177774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503" name="楕円 502"/>
        <xdr:cNvSpPr/>
      </xdr:nvSpPr>
      <xdr:spPr>
        <a:xfrm>
          <a:off x="14541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104</xdr:row>
      <xdr:rowOff>13336</xdr:rowOff>
    </xdr:to>
    <xdr:cxnSp macro="">
      <xdr:nvCxnSpPr>
        <xdr:cNvPr id="504" name="直線コネクタ 503"/>
        <xdr:cNvCxnSpPr/>
      </xdr:nvCxnSpPr>
      <xdr:spPr>
        <a:xfrm flipV="1">
          <a:off x="14592300" y="17811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505"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506"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48277</xdr:rowOff>
    </xdr:from>
    <xdr:ext cx="405111" cy="259045"/>
    <xdr:sp macro="" textlink="">
      <xdr:nvSpPr>
        <xdr:cNvPr id="507" name="n_1mainValue【庁舎】&#10;有形固定資産減価償却率"/>
        <xdr:cNvSpPr txBox="1"/>
      </xdr:nvSpPr>
      <xdr:spPr>
        <a:xfrm>
          <a:off x="15266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80663</xdr:rowOff>
    </xdr:from>
    <xdr:ext cx="405111" cy="259045"/>
    <xdr:sp macro="" textlink="">
      <xdr:nvSpPr>
        <xdr:cNvPr id="508" name="n_2mainValue【庁舎】&#10;有形固定資産減価償却率"/>
        <xdr:cNvSpPr txBox="1"/>
      </xdr:nvSpPr>
      <xdr:spPr>
        <a:xfrm>
          <a:off x="14389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9" name="直線コネクタ 5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0" name="テキスト ボックス 5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1" name="直線コネクタ 5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2" name="テキスト ボックス 5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3" name="直線コネクタ 5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4" name="テキスト ボックス 5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5" name="直線コネクタ 5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6" name="テキスト ボックス 5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7" name="直線コネクタ 5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8" name="テキスト ボックス 5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9" name="直線コネクタ 5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0" name="テキスト ボックス 5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34" name="直線コネクタ 533"/>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35"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36" name="直線コネクタ 535"/>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37"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38" name="直線コネクタ 537"/>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39"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40" name="フローチャート: 判断 539"/>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41" name="フローチャート: 判断 540"/>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542" name="フローチャート: 判断 541"/>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3" name="テキスト ボックス 5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4" name="テキスト ボックス 5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5" name="テキスト ボックス 5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6" name="テキスト ボックス 5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7" name="テキスト ボックス 5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118473</xdr:rowOff>
    </xdr:from>
    <xdr:to>
      <xdr:col>116</xdr:col>
      <xdr:colOff>114300</xdr:colOff>
      <xdr:row>104</xdr:row>
      <xdr:rowOff>48623</xdr:rowOff>
    </xdr:to>
    <xdr:sp macro="" textlink="">
      <xdr:nvSpPr>
        <xdr:cNvPr id="548" name="楕円 547"/>
        <xdr:cNvSpPr/>
      </xdr:nvSpPr>
      <xdr:spPr>
        <a:xfrm>
          <a:off x="22110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141350</xdr:rowOff>
    </xdr:from>
    <xdr:ext cx="469744" cy="259045"/>
    <xdr:sp macro="" textlink="">
      <xdr:nvSpPr>
        <xdr:cNvPr id="549" name="【庁舎】&#10;一人当たり面積該当値テキスト"/>
        <xdr:cNvSpPr txBox="1"/>
      </xdr:nvSpPr>
      <xdr:spPr>
        <a:xfrm>
          <a:off x="22199600" y="17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132624</xdr:rowOff>
    </xdr:from>
    <xdr:to>
      <xdr:col>112</xdr:col>
      <xdr:colOff>38100</xdr:colOff>
      <xdr:row>104</xdr:row>
      <xdr:rowOff>62774</xdr:rowOff>
    </xdr:to>
    <xdr:sp macro="" textlink="">
      <xdr:nvSpPr>
        <xdr:cNvPr id="550" name="楕円 549"/>
        <xdr:cNvSpPr/>
      </xdr:nvSpPr>
      <xdr:spPr>
        <a:xfrm>
          <a:off x="2127250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169273</xdr:rowOff>
    </xdr:from>
    <xdr:to>
      <xdr:col>116</xdr:col>
      <xdr:colOff>63500</xdr:colOff>
      <xdr:row>104</xdr:row>
      <xdr:rowOff>11974</xdr:rowOff>
    </xdr:to>
    <xdr:cxnSp macro="">
      <xdr:nvCxnSpPr>
        <xdr:cNvPr id="551" name="直線コネクタ 550"/>
        <xdr:cNvCxnSpPr/>
      </xdr:nvCxnSpPr>
      <xdr:spPr>
        <a:xfrm flipV="1">
          <a:off x="21323300" y="1782862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150042</xdr:rowOff>
    </xdr:from>
    <xdr:to>
      <xdr:col>107</xdr:col>
      <xdr:colOff>101600</xdr:colOff>
      <xdr:row>104</xdr:row>
      <xdr:rowOff>80192</xdr:rowOff>
    </xdr:to>
    <xdr:sp macro="" textlink="">
      <xdr:nvSpPr>
        <xdr:cNvPr id="552" name="楕円 551"/>
        <xdr:cNvSpPr/>
      </xdr:nvSpPr>
      <xdr:spPr>
        <a:xfrm>
          <a:off x="20383500" y="178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11974</xdr:rowOff>
    </xdr:from>
    <xdr:to>
      <xdr:col>111</xdr:col>
      <xdr:colOff>177800</xdr:colOff>
      <xdr:row>104</xdr:row>
      <xdr:rowOff>29392</xdr:rowOff>
    </xdr:to>
    <xdr:cxnSp macro="">
      <xdr:nvCxnSpPr>
        <xdr:cNvPr id="553" name="直線コネクタ 552"/>
        <xdr:cNvCxnSpPr/>
      </xdr:nvCxnSpPr>
      <xdr:spPr>
        <a:xfrm flipV="1">
          <a:off x="20434300" y="17842774"/>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111051</xdr:rowOff>
    </xdr:from>
    <xdr:ext cx="469744" cy="259045"/>
    <xdr:sp macro="" textlink="">
      <xdr:nvSpPr>
        <xdr:cNvPr id="554"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62065</xdr:rowOff>
    </xdr:from>
    <xdr:ext cx="469744" cy="259045"/>
    <xdr:sp macro="" textlink="">
      <xdr:nvSpPr>
        <xdr:cNvPr id="555"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79301</xdr:rowOff>
    </xdr:from>
    <xdr:ext cx="469744" cy="259045"/>
    <xdr:sp macro="" textlink="">
      <xdr:nvSpPr>
        <xdr:cNvPr id="556" name="n_1mainValue【庁舎】&#10;一人当たり面積"/>
        <xdr:cNvSpPr txBox="1"/>
      </xdr:nvSpPr>
      <xdr:spPr>
        <a:xfrm>
          <a:off x="21075727" y="175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96719</xdr:rowOff>
    </xdr:from>
    <xdr:ext cx="469744" cy="259045"/>
    <xdr:sp macro="" textlink="">
      <xdr:nvSpPr>
        <xdr:cNvPr id="557" name="n_2mainValue【庁舎】&#10;一人当たり面積"/>
        <xdr:cNvSpPr txBox="1"/>
      </xdr:nvSpPr>
      <xdr:spPr>
        <a:xfrm>
          <a:off x="20199427" y="1758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平成２８年度に策定した公共施設等総合管理計画において、公共施設の保有施設量を４％削減するという目標を掲げ、施設の統廃合、複合化、多機能化、廃止などにより施設の再編を進めます。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7,282
7,276
343.66
15,956,503
15,852,030
85,930
5,008,137
15,419,101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町内に空港が所在するため、航空業に係る固定資産税や航空燃料譲与税の収入があるものの、Ｈ２９年度は一般会計総額に</a:t>
          </a:r>
          <a:r>
            <a:rPr kumimoji="1" lang="ja-JP" altLang="en-US" sz="1100" baseline="0">
              <a:solidFill>
                <a:schemeClr val="dk1"/>
              </a:solidFill>
              <a:effectLst/>
              <a:latin typeface="+mn-lt"/>
              <a:ea typeface="+mn-ea"/>
              <a:cs typeface="+mn-cs"/>
            </a:rPr>
            <a:t>相当</a:t>
          </a:r>
          <a:r>
            <a:rPr kumimoji="1" lang="ja-JP" altLang="ja-JP" sz="1100" baseline="0">
              <a:solidFill>
                <a:schemeClr val="dk1"/>
              </a:solidFill>
              <a:effectLst/>
              <a:latin typeface="+mn-lt"/>
              <a:ea typeface="+mn-ea"/>
              <a:cs typeface="+mn-cs"/>
            </a:rPr>
            <a:t>するほどの大型普通建設事業があったことにより、歳入に占める町税の割合は</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程度</a:t>
          </a:r>
          <a:r>
            <a:rPr kumimoji="1" lang="ja-JP" altLang="en-US" sz="1100" baseline="0">
              <a:solidFill>
                <a:schemeClr val="dk1"/>
              </a:solidFill>
              <a:effectLst/>
              <a:latin typeface="+mn-lt"/>
              <a:ea typeface="+mn-ea"/>
              <a:cs typeface="+mn-cs"/>
            </a:rPr>
            <a:t>（例年１割程度）</a:t>
          </a:r>
          <a:r>
            <a:rPr kumimoji="1" lang="ja-JP" altLang="ja-JP" sz="1100" baseline="0">
              <a:solidFill>
                <a:schemeClr val="dk1"/>
              </a:solidFill>
              <a:effectLst/>
              <a:latin typeface="+mn-lt"/>
              <a:ea typeface="+mn-ea"/>
              <a:cs typeface="+mn-cs"/>
            </a:rPr>
            <a:t>であり、人口が減少していく中、今後も地方交付税の依存度が高まる傾向にある。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歳出に占める</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費の比率が高く、</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は減少傾向にあるものの、</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物件費が増加傾向にあり、依然として財政の硬直化が進んだ状態となっている。引き続き新たな町債発行の抑制や、経常経費の抑制に努める。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114300</xdr:rowOff>
    </xdr:to>
    <xdr:cxnSp macro="">
      <xdr:nvCxnSpPr>
        <xdr:cNvPr id="131" name="直線コネクタ 130"/>
        <xdr:cNvCxnSpPr/>
      </xdr:nvCxnSpPr>
      <xdr:spPr>
        <a:xfrm>
          <a:off x="4114800" y="1078534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155448</xdr:rowOff>
    </xdr:to>
    <xdr:cxnSp macro="">
      <xdr:nvCxnSpPr>
        <xdr:cNvPr id="134" name="直線コネクタ 133"/>
        <xdr:cNvCxnSpPr/>
      </xdr:nvCxnSpPr>
      <xdr:spPr>
        <a:xfrm>
          <a:off x="3225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169926</xdr:rowOff>
    </xdr:to>
    <xdr:cxnSp macro="">
      <xdr:nvCxnSpPr>
        <xdr:cNvPr id="137" name="直線コネクタ 136"/>
        <xdr:cNvCxnSpPr/>
      </xdr:nvCxnSpPr>
      <xdr:spPr>
        <a:xfrm flipV="1">
          <a:off x="2336800" y="1063091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169926</xdr:rowOff>
    </xdr:to>
    <xdr:cxnSp macro="">
      <xdr:nvCxnSpPr>
        <xdr:cNvPr id="140" name="直線コネクタ 139"/>
        <xdr:cNvCxnSpPr/>
      </xdr:nvCxnSpPr>
      <xdr:spPr>
        <a:xfrm>
          <a:off x="1447800" y="106550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1"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2" name="楕円 151"/>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3" name="テキスト ボックス 152"/>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4" name="楕円 153"/>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5" name="テキスト ボックス 154"/>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6" name="楕円 155"/>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7" name="テキスト ボックス 156"/>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8" name="楕円 157"/>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9" name="テキスト ボックス 158"/>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年の合併以降、総合支所方式を採用しており、人件費や物件費は類似団体に比べ高い傾向にある。</a:t>
          </a:r>
          <a:endParaRPr lang="ja-JP" altLang="ja-JP" sz="1400">
            <a:effectLst/>
          </a:endParaRPr>
        </a:p>
        <a:p>
          <a:r>
            <a:rPr kumimoji="1" lang="ja-JP" altLang="ja-JP" sz="1100">
              <a:solidFill>
                <a:schemeClr val="dk1"/>
              </a:solidFill>
              <a:effectLst/>
              <a:latin typeface="+mn-lt"/>
              <a:ea typeface="+mn-ea"/>
              <a:cs typeface="+mn-cs"/>
            </a:rPr>
            <a:t>　人件費については、「定員適正化計画」により、職員の適正な配置や組織・機構の見直しを図り、職員給与費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に努める。物件費についても増加傾向にあるので経費節減に努める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公共施設においても旧町村ごとに類似施設があるため、物件費を押し上げる一因になっている。老朽化が著しいものも多く、必要性等を考慮しながら効率的運用に努める。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95791</xdr:rowOff>
    </xdr:from>
    <xdr:to>
      <xdr:col>23</xdr:col>
      <xdr:colOff>133350</xdr:colOff>
      <xdr:row>85</xdr:row>
      <xdr:rowOff>147098</xdr:rowOff>
    </xdr:to>
    <xdr:cxnSp macro="">
      <xdr:nvCxnSpPr>
        <xdr:cNvPr id="196" name="直線コネクタ 195"/>
        <xdr:cNvCxnSpPr/>
      </xdr:nvCxnSpPr>
      <xdr:spPr>
        <a:xfrm>
          <a:off x="4114800" y="14669041"/>
          <a:ext cx="8382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58613</xdr:rowOff>
    </xdr:from>
    <xdr:to>
      <xdr:col>19</xdr:col>
      <xdr:colOff>133350</xdr:colOff>
      <xdr:row>85</xdr:row>
      <xdr:rowOff>95791</xdr:rowOff>
    </xdr:to>
    <xdr:cxnSp macro="">
      <xdr:nvCxnSpPr>
        <xdr:cNvPr id="199" name="直線コネクタ 198"/>
        <xdr:cNvCxnSpPr/>
      </xdr:nvCxnSpPr>
      <xdr:spPr>
        <a:xfrm>
          <a:off x="3225800" y="14631863"/>
          <a:ext cx="889000" cy="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39951</xdr:rowOff>
    </xdr:from>
    <xdr:to>
      <xdr:col>15</xdr:col>
      <xdr:colOff>82550</xdr:colOff>
      <xdr:row>85</xdr:row>
      <xdr:rowOff>58613</xdr:rowOff>
    </xdr:to>
    <xdr:cxnSp macro="">
      <xdr:nvCxnSpPr>
        <xdr:cNvPr id="202" name="直線コネクタ 201"/>
        <xdr:cNvCxnSpPr/>
      </xdr:nvCxnSpPr>
      <xdr:spPr>
        <a:xfrm>
          <a:off x="2336800" y="14613201"/>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162407</xdr:rowOff>
    </xdr:from>
    <xdr:to>
      <xdr:col>11</xdr:col>
      <xdr:colOff>31750</xdr:colOff>
      <xdr:row>85</xdr:row>
      <xdr:rowOff>39951</xdr:rowOff>
    </xdr:to>
    <xdr:cxnSp macro="">
      <xdr:nvCxnSpPr>
        <xdr:cNvPr id="205" name="直線コネクタ 204"/>
        <xdr:cNvCxnSpPr/>
      </xdr:nvCxnSpPr>
      <xdr:spPr>
        <a:xfrm>
          <a:off x="1447800" y="14564207"/>
          <a:ext cx="889000" cy="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96298</xdr:rowOff>
    </xdr:from>
    <xdr:to>
      <xdr:col>23</xdr:col>
      <xdr:colOff>184150</xdr:colOff>
      <xdr:row>86</xdr:row>
      <xdr:rowOff>26448</xdr:rowOff>
    </xdr:to>
    <xdr:sp macro="" textlink="">
      <xdr:nvSpPr>
        <xdr:cNvPr id="215" name="楕円 214"/>
        <xdr:cNvSpPr/>
      </xdr:nvSpPr>
      <xdr:spPr>
        <a:xfrm>
          <a:off x="4902200" y="146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68375</xdr:rowOff>
    </xdr:from>
    <xdr:ext cx="762000" cy="259045"/>
    <xdr:sp macro="" textlink="">
      <xdr:nvSpPr>
        <xdr:cNvPr id="216" name="人件費・物件費等の状況該当値テキスト"/>
        <xdr:cNvSpPr txBox="1"/>
      </xdr:nvSpPr>
      <xdr:spPr>
        <a:xfrm>
          <a:off x="5041900" y="1464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44991</xdr:rowOff>
    </xdr:from>
    <xdr:to>
      <xdr:col>19</xdr:col>
      <xdr:colOff>184150</xdr:colOff>
      <xdr:row>85</xdr:row>
      <xdr:rowOff>146591</xdr:rowOff>
    </xdr:to>
    <xdr:sp macro="" textlink="">
      <xdr:nvSpPr>
        <xdr:cNvPr id="217" name="楕円 216"/>
        <xdr:cNvSpPr/>
      </xdr:nvSpPr>
      <xdr:spPr>
        <a:xfrm>
          <a:off x="4064000" y="14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131368</xdr:rowOff>
    </xdr:from>
    <xdr:ext cx="736600" cy="259045"/>
    <xdr:sp macro="" textlink="">
      <xdr:nvSpPr>
        <xdr:cNvPr id="218" name="テキスト ボックス 217"/>
        <xdr:cNvSpPr txBox="1"/>
      </xdr:nvSpPr>
      <xdr:spPr>
        <a:xfrm>
          <a:off x="3733800" y="14704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7813</xdr:rowOff>
    </xdr:from>
    <xdr:to>
      <xdr:col>15</xdr:col>
      <xdr:colOff>133350</xdr:colOff>
      <xdr:row>85</xdr:row>
      <xdr:rowOff>109413</xdr:rowOff>
    </xdr:to>
    <xdr:sp macro="" textlink="">
      <xdr:nvSpPr>
        <xdr:cNvPr id="219" name="楕円 218"/>
        <xdr:cNvSpPr/>
      </xdr:nvSpPr>
      <xdr:spPr>
        <a:xfrm>
          <a:off x="3175000" y="1458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94190</xdr:rowOff>
    </xdr:from>
    <xdr:ext cx="762000" cy="259045"/>
    <xdr:sp macro="" textlink="">
      <xdr:nvSpPr>
        <xdr:cNvPr id="220" name="テキスト ボックス 219"/>
        <xdr:cNvSpPr txBox="1"/>
      </xdr:nvSpPr>
      <xdr:spPr>
        <a:xfrm>
          <a:off x="2844800" y="1466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160601</xdr:rowOff>
    </xdr:from>
    <xdr:to>
      <xdr:col>11</xdr:col>
      <xdr:colOff>82550</xdr:colOff>
      <xdr:row>85</xdr:row>
      <xdr:rowOff>90751</xdr:rowOff>
    </xdr:to>
    <xdr:sp macro="" textlink="">
      <xdr:nvSpPr>
        <xdr:cNvPr id="221" name="楕円 220"/>
        <xdr:cNvSpPr/>
      </xdr:nvSpPr>
      <xdr:spPr>
        <a:xfrm>
          <a:off x="2286000" y="145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75528</xdr:rowOff>
    </xdr:from>
    <xdr:ext cx="762000" cy="259045"/>
    <xdr:sp macro="" textlink="">
      <xdr:nvSpPr>
        <xdr:cNvPr id="222" name="テキスト ボックス 221"/>
        <xdr:cNvSpPr txBox="1"/>
      </xdr:nvSpPr>
      <xdr:spPr>
        <a:xfrm>
          <a:off x="1955800" y="1464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111607</xdr:rowOff>
    </xdr:from>
    <xdr:to>
      <xdr:col>7</xdr:col>
      <xdr:colOff>31750</xdr:colOff>
      <xdr:row>85</xdr:row>
      <xdr:rowOff>41757</xdr:rowOff>
    </xdr:to>
    <xdr:sp macro="" textlink="">
      <xdr:nvSpPr>
        <xdr:cNvPr id="223" name="楕円 222"/>
        <xdr:cNvSpPr/>
      </xdr:nvSpPr>
      <xdr:spPr>
        <a:xfrm>
          <a:off x="1397000" y="145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26534</xdr:rowOff>
    </xdr:from>
    <xdr:ext cx="762000" cy="259045"/>
    <xdr:sp macro="" textlink="">
      <xdr:nvSpPr>
        <xdr:cNvPr id="224" name="テキスト ボックス 223"/>
        <xdr:cNvSpPr txBox="1"/>
      </xdr:nvSpPr>
      <xdr:spPr>
        <a:xfrm>
          <a:off x="1066800" y="1459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類似団体に比べやや高い指数で推移しているが、「定員適正化計画」により、合併時の平成</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年度に比べ職員数は２割以上減少している。</a:t>
          </a:r>
          <a:endParaRPr lang="ja-JP" altLang="ja-JP" sz="1400">
            <a:effectLst/>
          </a:endParaRPr>
        </a:p>
        <a:p>
          <a:r>
            <a:rPr kumimoji="1" lang="ja-JP" altLang="ja-JP" sz="1100">
              <a:solidFill>
                <a:schemeClr val="dk1"/>
              </a:solidFill>
              <a:effectLst/>
              <a:latin typeface="+mn-lt"/>
              <a:ea typeface="+mn-ea"/>
              <a:cs typeface="+mn-cs"/>
            </a:rPr>
            <a:t>　効率的な執行体制を確立するため、今後も事務事業の見直しなど職員数の適正化に努める。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8" name="直線コネクタ 257"/>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109643</xdr:rowOff>
    </xdr:to>
    <xdr:cxnSp macro="">
      <xdr:nvCxnSpPr>
        <xdr:cNvPr id="261" name="直線コネクタ 260"/>
        <xdr:cNvCxnSpPr/>
      </xdr:nvCxnSpPr>
      <xdr:spPr>
        <a:xfrm flipV="1">
          <a:off x="15290800" y="1472565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109643</xdr:rowOff>
    </xdr:to>
    <xdr:cxnSp macro="">
      <xdr:nvCxnSpPr>
        <xdr:cNvPr id="264" name="直線コネクタ 263"/>
        <xdr:cNvCxnSpPr/>
      </xdr:nvCxnSpPr>
      <xdr:spPr>
        <a:xfrm>
          <a:off x="14401800" y="147658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29211</xdr:rowOff>
    </xdr:to>
    <xdr:cxnSp macro="">
      <xdr:nvCxnSpPr>
        <xdr:cNvPr id="267" name="直線コネクタ 266"/>
        <xdr:cNvCxnSpPr/>
      </xdr:nvCxnSpPr>
      <xdr:spPr>
        <a:xfrm flipV="1">
          <a:off x="13512800" y="147658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9" name="楕円 278"/>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0" name="テキスト ボックス 27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81" name="楕円 280"/>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145220</xdr:rowOff>
    </xdr:from>
    <xdr:ext cx="762000" cy="259045"/>
    <xdr:sp macro="" textlink="">
      <xdr:nvSpPr>
        <xdr:cNvPr id="282" name="テキスト ボックス 281"/>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5" name="楕円 284"/>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6" name="テキスト ボックス 285"/>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年の合併以降、総合支所方式による行政運営のため、類似団体に比べ職員数は多い状況にあったが、職員数について「定員適正化計画」による適正化を進めた結果、計画目標を達成し</a:t>
          </a:r>
          <a:r>
            <a:rPr kumimoji="1" lang="ja-JP" altLang="en-US" sz="1100">
              <a:solidFill>
                <a:schemeClr val="dk1"/>
              </a:solidFill>
              <a:effectLst/>
              <a:latin typeface="+mn-lt"/>
              <a:ea typeface="+mn-ea"/>
              <a:cs typeface="+mn-cs"/>
            </a:rPr>
            <a:t>ている状況に</a:t>
          </a:r>
          <a:r>
            <a:rPr kumimoji="1" lang="ja-JP" altLang="ja-JP" sz="1100">
              <a:solidFill>
                <a:schemeClr val="dk1"/>
              </a:solidFill>
              <a:effectLst/>
              <a:latin typeface="+mn-lt"/>
              <a:ea typeface="+mn-ea"/>
              <a:cs typeface="+mn-cs"/>
            </a:rPr>
            <a:t>ある。今後も行政サービスの提供とバランスをとりながら、適正な職員定数の確保に努める。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9461</xdr:rowOff>
    </xdr:from>
    <xdr:to>
      <xdr:col>81</xdr:col>
      <xdr:colOff>44450</xdr:colOff>
      <xdr:row>62</xdr:row>
      <xdr:rowOff>26956</xdr:rowOff>
    </xdr:to>
    <xdr:cxnSp macro="">
      <xdr:nvCxnSpPr>
        <xdr:cNvPr id="317" name="直線コネクタ 316"/>
        <xdr:cNvCxnSpPr/>
      </xdr:nvCxnSpPr>
      <xdr:spPr>
        <a:xfrm>
          <a:off x="16179800" y="10639361"/>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128429</xdr:rowOff>
    </xdr:from>
    <xdr:to>
      <xdr:col>77</xdr:col>
      <xdr:colOff>44450</xdr:colOff>
      <xdr:row>62</xdr:row>
      <xdr:rowOff>9461</xdr:rowOff>
    </xdr:to>
    <xdr:cxnSp macro="">
      <xdr:nvCxnSpPr>
        <xdr:cNvPr id="320" name="直線コネクタ 319"/>
        <xdr:cNvCxnSpPr/>
      </xdr:nvCxnSpPr>
      <xdr:spPr>
        <a:xfrm>
          <a:off x="15290800" y="10586879"/>
          <a:ext cx="8890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124206</xdr:rowOff>
    </xdr:from>
    <xdr:to>
      <xdr:col>72</xdr:col>
      <xdr:colOff>203200</xdr:colOff>
      <xdr:row>61</xdr:row>
      <xdr:rowOff>128429</xdr:rowOff>
    </xdr:to>
    <xdr:cxnSp macro="">
      <xdr:nvCxnSpPr>
        <xdr:cNvPr id="323" name="直線コネクタ 322"/>
        <xdr:cNvCxnSpPr/>
      </xdr:nvCxnSpPr>
      <xdr:spPr>
        <a:xfrm>
          <a:off x="14401800" y="1058265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122396</xdr:rowOff>
    </xdr:from>
    <xdr:to>
      <xdr:col>68</xdr:col>
      <xdr:colOff>152400</xdr:colOff>
      <xdr:row>61</xdr:row>
      <xdr:rowOff>124206</xdr:rowOff>
    </xdr:to>
    <xdr:cxnSp macro="">
      <xdr:nvCxnSpPr>
        <xdr:cNvPr id="326" name="直線コネクタ 325"/>
        <xdr:cNvCxnSpPr/>
      </xdr:nvCxnSpPr>
      <xdr:spPr>
        <a:xfrm>
          <a:off x="13512800" y="10580846"/>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147606</xdr:rowOff>
    </xdr:from>
    <xdr:to>
      <xdr:col>81</xdr:col>
      <xdr:colOff>95250</xdr:colOff>
      <xdr:row>62</xdr:row>
      <xdr:rowOff>77756</xdr:rowOff>
    </xdr:to>
    <xdr:sp macro="" textlink="">
      <xdr:nvSpPr>
        <xdr:cNvPr id="336" name="楕円 335"/>
        <xdr:cNvSpPr/>
      </xdr:nvSpPr>
      <xdr:spPr>
        <a:xfrm>
          <a:off x="16967200" y="106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119683</xdr:rowOff>
    </xdr:from>
    <xdr:ext cx="762000" cy="259045"/>
    <xdr:sp macro="" textlink="">
      <xdr:nvSpPr>
        <xdr:cNvPr id="337" name="定員管理の状況該当値テキスト"/>
        <xdr:cNvSpPr txBox="1"/>
      </xdr:nvSpPr>
      <xdr:spPr>
        <a:xfrm>
          <a:off x="17106900" y="1057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130111</xdr:rowOff>
    </xdr:from>
    <xdr:to>
      <xdr:col>77</xdr:col>
      <xdr:colOff>95250</xdr:colOff>
      <xdr:row>62</xdr:row>
      <xdr:rowOff>60261</xdr:rowOff>
    </xdr:to>
    <xdr:sp macro="" textlink="">
      <xdr:nvSpPr>
        <xdr:cNvPr id="338" name="楕円 337"/>
        <xdr:cNvSpPr/>
      </xdr:nvSpPr>
      <xdr:spPr>
        <a:xfrm>
          <a:off x="161290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45038</xdr:rowOff>
    </xdr:from>
    <xdr:ext cx="736600" cy="259045"/>
    <xdr:sp macro="" textlink="">
      <xdr:nvSpPr>
        <xdr:cNvPr id="339" name="テキスト ボックス 338"/>
        <xdr:cNvSpPr txBox="1"/>
      </xdr:nvSpPr>
      <xdr:spPr>
        <a:xfrm>
          <a:off x="15798800" y="1067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77629</xdr:rowOff>
    </xdr:from>
    <xdr:to>
      <xdr:col>73</xdr:col>
      <xdr:colOff>44450</xdr:colOff>
      <xdr:row>62</xdr:row>
      <xdr:rowOff>7779</xdr:rowOff>
    </xdr:to>
    <xdr:sp macro="" textlink="">
      <xdr:nvSpPr>
        <xdr:cNvPr id="340" name="楕円 339"/>
        <xdr:cNvSpPr/>
      </xdr:nvSpPr>
      <xdr:spPr>
        <a:xfrm>
          <a:off x="15240000" y="10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164006</xdr:rowOff>
    </xdr:from>
    <xdr:ext cx="762000" cy="259045"/>
    <xdr:sp macro="" textlink="">
      <xdr:nvSpPr>
        <xdr:cNvPr id="341" name="テキスト ボックス 340"/>
        <xdr:cNvSpPr txBox="1"/>
      </xdr:nvSpPr>
      <xdr:spPr>
        <a:xfrm>
          <a:off x="14909800" y="1062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73406</xdr:rowOff>
    </xdr:from>
    <xdr:to>
      <xdr:col>68</xdr:col>
      <xdr:colOff>203200</xdr:colOff>
      <xdr:row>62</xdr:row>
      <xdr:rowOff>3556</xdr:rowOff>
    </xdr:to>
    <xdr:sp macro="" textlink="">
      <xdr:nvSpPr>
        <xdr:cNvPr id="342" name="楕円 341"/>
        <xdr:cNvSpPr/>
      </xdr:nvSpPr>
      <xdr:spPr>
        <a:xfrm>
          <a:off x="14351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159783</xdr:rowOff>
    </xdr:from>
    <xdr:ext cx="762000" cy="259045"/>
    <xdr:sp macro="" textlink="">
      <xdr:nvSpPr>
        <xdr:cNvPr id="343" name="テキスト ボックス 342"/>
        <xdr:cNvSpPr txBox="1"/>
      </xdr:nvSpPr>
      <xdr:spPr>
        <a:xfrm>
          <a:off x="14020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71596</xdr:rowOff>
    </xdr:from>
    <xdr:to>
      <xdr:col>64</xdr:col>
      <xdr:colOff>152400</xdr:colOff>
      <xdr:row>62</xdr:row>
      <xdr:rowOff>1746</xdr:rowOff>
    </xdr:to>
    <xdr:sp macro="" textlink="">
      <xdr:nvSpPr>
        <xdr:cNvPr id="344" name="楕円 343"/>
        <xdr:cNvSpPr/>
      </xdr:nvSpPr>
      <xdr:spPr>
        <a:xfrm>
          <a:off x="13462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157973</xdr:rowOff>
    </xdr:from>
    <xdr:ext cx="762000" cy="259045"/>
    <xdr:sp macro="" textlink="">
      <xdr:nvSpPr>
        <xdr:cNvPr id="345" name="テキスト ボックス 344"/>
        <xdr:cNvSpPr txBox="1"/>
      </xdr:nvSpPr>
      <xdr:spPr>
        <a:xfrm>
          <a:off x="13131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地方債の新規発行の抑制、債務負担行為の減により、徐々に比率は改善しており、財政健全化の効果が数値になって表れてきている。</a:t>
          </a:r>
          <a:endParaRPr lang="ja-JP" altLang="ja-JP" sz="1400">
            <a:effectLst/>
          </a:endParaRPr>
        </a:p>
        <a:p>
          <a:r>
            <a:rPr kumimoji="1" lang="ja-JP" altLang="ja-JP" sz="1100">
              <a:solidFill>
                <a:schemeClr val="dk1"/>
              </a:solidFill>
              <a:effectLst/>
              <a:latin typeface="+mn-lt"/>
              <a:ea typeface="+mn-ea"/>
              <a:cs typeface="+mn-cs"/>
            </a:rPr>
            <a:t>　しかし、依然として類似団体の平均数値を上回っていることから、今後も中期的な財政推計の中で、住民生活とのバランスを図りながら引き続き新規地方債発行を抑制し、公債費の圧縮により他の行政サービスの充実へ転換できるよう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54356</xdr:rowOff>
    </xdr:to>
    <xdr:cxnSp macro="">
      <xdr:nvCxnSpPr>
        <xdr:cNvPr id="376" name="直線コネクタ 375"/>
        <xdr:cNvCxnSpPr/>
      </xdr:nvCxnSpPr>
      <xdr:spPr>
        <a:xfrm flipV="1">
          <a:off x="16179800" y="724077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117094</xdr:rowOff>
    </xdr:to>
    <xdr:cxnSp macro="">
      <xdr:nvCxnSpPr>
        <xdr:cNvPr id="379" name="直線コネクタ 378"/>
        <xdr:cNvCxnSpPr/>
      </xdr:nvCxnSpPr>
      <xdr:spPr>
        <a:xfrm flipV="1">
          <a:off x="15290800" y="725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117094</xdr:rowOff>
    </xdr:from>
    <xdr:to>
      <xdr:col>72</xdr:col>
      <xdr:colOff>203200</xdr:colOff>
      <xdr:row>43</xdr:row>
      <xdr:rowOff>3556</xdr:rowOff>
    </xdr:to>
    <xdr:cxnSp macro="">
      <xdr:nvCxnSpPr>
        <xdr:cNvPr id="382" name="直線コネクタ 381"/>
        <xdr:cNvCxnSpPr/>
      </xdr:nvCxnSpPr>
      <xdr:spPr>
        <a:xfrm flipV="1">
          <a:off x="14401800" y="731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3556</xdr:rowOff>
    </xdr:from>
    <xdr:to>
      <xdr:col>68</xdr:col>
      <xdr:colOff>152400</xdr:colOff>
      <xdr:row>43</xdr:row>
      <xdr:rowOff>71120</xdr:rowOff>
    </xdr:to>
    <xdr:cxnSp macro="">
      <xdr:nvCxnSpPr>
        <xdr:cNvPr id="385" name="直線コネクタ 384"/>
        <xdr:cNvCxnSpPr/>
      </xdr:nvCxnSpPr>
      <xdr:spPr>
        <a:xfrm flipV="1">
          <a:off x="13512800" y="737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395" name="楕円 394"/>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396"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397" name="楕円 396"/>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398" name="テキスト ボックス 397"/>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66294</xdr:rowOff>
    </xdr:from>
    <xdr:to>
      <xdr:col>73</xdr:col>
      <xdr:colOff>44450</xdr:colOff>
      <xdr:row>42</xdr:row>
      <xdr:rowOff>167894</xdr:rowOff>
    </xdr:to>
    <xdr:sp macro="" textlink="">
      <xdr:nvSpPr>
        <xdr:cNvPr id="399" name="楕円 398"/>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152671</xdr:rowOff>
    </xdr:from>
    <xdr:ext cx="762000" cy="259045"/>
    <xdr:sp macro="" textlink="">
      <xdr:nvSpPr>
        <xdr:cNvPr id="400" name="テキスト ボックス 399"/>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124206</xdr:rowOff>
    </xdr:from>
    <xdr:to>
      <xdr:col>68</xdr:col>
      <xdr:colOff>203200</xdr:colOff>
      <xdr:row>43</xdr:row>
      <xdr:rowOff>54356</xdr:rowOff>
    </xdr:to>
    <xdr:sp macro="" textlink="">
      <xdr:nvSpPr>
        <xdr:cNvPr id="401" name="楕円 400"/>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39133</xdr:rowOff>
    </xdr:from>
    <xdr:ext cx="762000" cy="259045"/>
    <xdr:sp macro="" textlink="">
      <xdr:nvSpPr>
        <xdr:cNvPr id="402" name="テキスト ボックス 401"/>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3" name="楕円 402"/>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4" name="テキスト ボックス 403"/>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算出されていないが、地方債残高は類似団体平均と比較し高めであることや、地方交付税が減少傾向であり、とりわけ普通交付税の合併算定替の段階的縮減が始まっていることから、地方債の発行は慎重に行う必要がある。後世への負担を増加させないように新規事業の実施には十分な検討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136864</xdr:rowOff>
    </xdr:from>
    <xdr:to>
      <xdr:col>64</xdr:col>
      <xdr:colOff>152400</xdr:colOff>
      <xdr:row>14</xdr:row>
      <xdr:rowOff>67014</xdr:rowOff>
    </xdr:to>
    <xdr:sp macro="" textlink="">
      <xdr:nvSpPr>
        <xdr:cNvPr id="453" name="楕円 452"/>
        <xdr:cNvSpPr/>
      </xdr:nvSpPr>
      <xdr:spPr>
        <a:xfrm>
          <a:off x="13462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51791</xdr:rowOff>
    </xdr:from>
    <xdr:ext cx="762000" cy="259045"/>
    <xdr:sp macro="" textlink="">
      <xdr:nvSpPr>
        <xdr:cNvPr id="454" name="テキスト ボックス 453"/>
        <xdr:cNvSpPr txBox="1"/>
      </xdr:nvSpPr>
      <xdr:spPr>
        <a:xfrm>
          <a:off x="13131800" y="24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7,282
7,276
343.66
15,956,503
15,852,030
85,930
5,008,137
15,419,101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度に「大空町定員適正化計画」を策定し、職員数の適正化に取り組んでいる。合併後、新規採用の抑制や組織の見直しを実施するなどして、職員数はほぼ計画目標どおり進んでおり、類似団体等と比較して低い割合と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行政サービスの質との兼ね合いを考慮しながら適正な職員数確保に努めていかなければならない。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85852</xdr:rowOff>
    </xdr:to>
    <xdr:cxnSp macro="">
      <xdr:nvCxnSpPr>
        <xdr:cNvPr id="64" name="直線コネクタ 63"/>
        <xdr:cNvCxnSpPr/>
      </xdr:nvCxnSpPr>
      <xdr:spPr>
        <a:xfrm>
          <a:off x="3987800" y="61894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17272</xdr:rowOff>
    </xdr:to>
    <xdr:cxnSp macro="">
      <xdr:nvCxnSpPr>
        <xdr:cNvPr id="67" name="直線コネクタ 66"/>
        <xdr:cNvCxnSpPr/>
      </xdr:nvCxnSpPr>
      <xdr:spPr>
        <a:xfrm>
          <a:off x="3098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26416</xdr:rowOff>
    </xdr:to>
    <xdr:cxnSp macro="">
      <xdr:nvCxnSpPr>
        <xdr:cNvPr id="70" name="直線コネクタ 69"/>
        <xdr:cNvCxnSpPr/>
      </xdr:nvCxnSpPr>
      <xdr:spPr>
        <a:xfrm flipV="1">
          <a:off x="2209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26416</xdr:rowOff>
    </xdr:to>
    <xdr:cxnSp macro="">
      <xdr:nvCxnSpPr>
        <xdr:cNvPr id="73" name="直線コネクタ 72"/>
        <xdr:cNvCxnSpPr/>
      </xdr:nvCxnSpPr>
      <xdr:spPr>
        <a:xfrm>
          <a:off x="1320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により、職員人件費から委託料へシフトしていることから増加傾向にある。また、合併前の両地区に類似の公共施設があるため、維持管理や修繕費など物件費の割合を高める要因となっており、類似団体等と比較して高い割合と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44704</xdr:rowOff>
    </xdr:to>
    <xdr:cxnSp macro="">
      <xdr:nvCxnSpPr>
        <xdr:cNvPr id="123" name="直線コネクタ 122"/>
        <xdr:cNvCxnSpPr/>
      </xdr:nvCxnSpPr>
      <xdr:spPr>
        <a:xfrm>
          <a:off x="15671800" y="2751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16</xdr:row>
      <xdr:rowOff>8128</xdr:rowOff>
    </xdr:to>
    <xdr:cxnSp macro="">
      <xdr:nvCxnSpPr>
        <xdr:cNvPr id="126" name="直線コネクタ 125"/>
        <xdr:cNvCxnSpPr/>
      </xdr:nvCxnSpPr>
      <xdr:spPr>
        <a:xfrm>
          <a:off x="14782800" y="26827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138430</xdr:rowOff>
    </xdr:to>
    <xdr:cxnSp macro="">
      <xdr:nvCxnSpPr>
        <xdr:cNvPr id="129" name="直線コネクタ 128"/>
        <xdr:cNvCxnSpPr/>
      </xdr:nvCxnSpPr>
      <xdr:spPr>
        <a:xfrm flipV="1">
          <a:off x="13893800" y="2682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138430</xdr:rowOff>
    </xdr:to>
    <xdr:cxnSp macro="">
      <xdr:nvCxnSpPr>
        <xdr:cNvPr id="132" name="直線コネクタ 131"/>
        <xdr:cNvCxnSpPr/>
      </xdr:nvCxnSpPr>
      <xdr:spPr>
        <a:xfrm>
          <a:off x="13004800" y="26095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2" name="楕円 141"/>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137431</xdr:rowOff>
    </xdr:from>
    <xdr:ext cx="762000" cy="259045"/>
    <xdr:sp macro="" textlink="">
      <xdr:nvSpPr>
        <xdr:cNvPr id="143" name="物件費該当値テキスト"/>
        <xdr:cNvSpPr txBox="1"/>
      </xdr:nvSpPr>
      <xdr:spPr>
        <a:xfrm>
          <a:off x="165989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128778</xdr:rowOff>
    </xdr:from>
    <xdr:to>
      <xdr:col>78</xdr:col>
      <xdr:colOff>120650</xdr:colOff>
      <xdr:row>16</xdr:row>
      <xdr:rowOff>58928</xdr:rowOff>
    </xdr:to>
    <xdr:sp macro="" textlink="">
      <xdr:nvSpPr>
        <xdr:cNvPr id="144" name="楕円 143"/>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43705</xdr:rowOff>
    </xdr:from>
    <xdr:ext cx="736600" cy="259045"/>
    <xdr:sp macro="" textlink="">
      <xdr:nvSpPr>
        <xdr:cNvPr id="145" name="テキスト ボックス 144"/>
        <xdr:cNvSpPr txBox="1"/>
      </xdr:nvSpPr>
      <xdr:spPr>
        <a:xfrm>
          <a:off x="15290800" y="278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6" name="楕円 145"/>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47" name="テキスト ボックス 146"/>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8" name="楕円 147"/>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49" name="テキスト ボックス 148"/>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0" name="楕円 149"/>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73423</xdr:rowOff>
    </xdr:from>
    <xdr:ext cx="762000" cy="259045"/>
    <xdr:sp macro="" textlink="">
      <xdr:nvSpPr>
        <xdr:cNvPr id="151" name="テキスト ボックス 150"/>
        <xdr:cNvSpPr txBox="1"/>
      </xdr:nvSpPr>
      <xdr:spPr>
        <a:xfrm>
          <a:off x="12623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や他の費目の割合が高いため、相対的に扶助費の割合は類似団体等と比較して低くなっているが、各種医療費の助成対象の拡大、上乗せ給付や現物給付化を行うなど福祉の充実に力を注いでいるところ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12700</xdr:rowOff>
    </xdr:to>
    <xdr:cxnSp macro="">
      <xdr:nvCxnSpPr>
        <xdr:cNvPr id="184" name="直線コネクタ 183"/>
        <xdr:cNvCxnSpPr/>
      </xdr:nvCxnSpPr>
      <xdr:spPr>
        <a:xfrm>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165100</xdr:rowOff>
    </xdr:to>
    <xdr:cxnSp macro="">
      <xdr:nvCxnSpPr>
        <xdr:cNvPr id="187" name="直線コネクタ 186"/>
        <xdr:cNvCxnSpPr/>
      </xdr:nvCxnSpPr>
      <xdr:spPr>
        <a:xfrm>
          <a:off x="3098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146050</xdr:rowOff>
    </xdr:to>
    <xdr:cxnSp macro="">
      <xdr:nvCxnSpPr>
        <xdr:cNvPr id="190" name="直線コネクタ 189"/>
        <xdr:cNvCxnSpPr/>
      </xdr:nvCxnSpPr>
      <xdr:spPr>
        <a:xfrm flipV="1">
          <a:off x="2209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52</xdr:row>
      <xdr:rowOff>146050</xdr:rowOff>
    </xdr:to>
    <xdr:cxnSp macro="">
      <xdr:nvCxnSpPr>
        <xdr:cNvPr id="193" name="直線コネクタ 192"/>
        <xdr:cNvCxnSpPr/>
      </xdr:nvCxnSpPr>
      <xdr:spPr>
        <a:xfrm>
          <a:off x="1320800" y="9004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3" name="楕円 202"/>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04"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5" name="楕円 204"/>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6" name="テキスト ボックス 205"/>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7" name="楕円 206"/>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08" name="テキスト ボックス 207"/>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9" name="楕円 208"/>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10" name="テキスト ボックス 209"/>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211" name="楕円 210"/>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149877</xdr:rowOff>
    </xdr:from>
    <xdr:ext cx="762000" cy="259045"/>
    <xdr:sp macro="" textlink="">
      <xdr:nvSpPr>
        <xdr:cNvPr id="212" name="テキスト ボックス 211"/>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その他内訳は、類似団体等と比較して低い割合となっている。</a:t>
          </a:r>
          <a:endParaRPr lang="ja-JP" altLang="ja-JP" sz="1400">
            <a:effectLst/>
          </a:endParaRPr>
        </a:p>
        <a:p>
          <a:r>
            <a:rPr kumimoji="1" lang="ja-JP" altLang="ja-JP" sz="1100">
              <a:solidFill>
                <a:schemeClr val="dk1"/>
              </a:solidFill>
              <a:effectLst/>
              <a:latin typeface="+mn-lt"/>
              <a:ea typeface="+mn-ea"/>
              <a:cs typeface="+mn-cs"/>
            </a:rPr>
            <a:t>　公共施設の老朽化による施設更新の時期が一度に重ならないよう、計画的な維持補修を行う必要がある。</a:t>
          </a:r>
          <a:endParaRPr lang="ja-JP" altLang="ja-JP" sz="1400">
            <a:effectLst/>
          </a:endParaRPr>
        </a:p>
        <a:p>
          <a:r>
            <a:rPr kumimoji="1" lang="ja-JP" altLang="ja-JP" sz="1100">
              <a:solidFill>
                <a:schemeClr val="dk1"/>
              </a:solidFill>
              <a:effectLst/>
              <a:latin typeface="+mn-lt"/>
              <a:ea typeface="+mn-ea"/>
              <a:cs typeface="+mn-cs"/>
            </a:rPr>
            <a:t>　繰出金に関しては水道事業、下水道事業ともに経営の健全化を図り、公営企業会計への適正な繰出に努める必要がある。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26416</xdr:rowOff>
    </xdr:to>
    <xdr:cxnSp macro="">
      <xdr:nvCxnSpPr>
        <xdr:cNvPr id="242" name="直線コネクタ 241"/>
        <xdr:cNvCxnSpPr/>
      </xdr:nvCxnSpPr>
      <xdr:spPr>
        <a:xfrm flipV="1">
          <a:off x="15671800" y="9613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56</xdr:row>
      <xdr:rowOff>26416</xdr:rowOff>
    </xdr:to>
    <xdr:cxnSp macro="">
      <xdr:nvCxnSpPr>
        <xdr:cNvPr id="245" name="直線コネクタ 244"/>
        <xdr:cNvCxnSpPr/>
      </xdr:nvCxnSpPr>
      <xdr:spPr>
        <a:xfrm>
          <a:off x="14782800" y="9581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49276</xdr:rowOff>
    </xdr:to>
    <xdr:cxnSp macro="">
      <xdr:nvCxnSpPr>
        <xdr:cNvPr id="248" name="直線コネクタ 247"/>
        <xdr:cNvCxnSpPr/>
      </xdr:nvCxnSpPr>
      <xdr:spPr>
        <a:xfrm flipV="1">
          <a:off x="13893800" y="9581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49276</xdr:rowOff>
    </xdr:to>
    <xdr:cxnSp macro="">
      <xdr:nvCxnSpPr>
        <xdr:cNvPr id="251" name="直線コネクタ 250"/>
        <xdr:cNvCxnSpPr/>
      </xdr:nvCxnSpPr>
      <xdr:spPr>
        <a:xfrm>
          <a:off x="13004800" y="9595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63" name="楕円 262"/>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64" name="テキスト ボックス 263"/>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65" name="楕円 264"/>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66" name="テキスト ボックス 265"/>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7" name="楕円 266"/>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8" name="テキスト ボックス 267"/>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69" name="楕円 268"/>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70" name="テキスト ボックス 269"/>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団体への補助金については、「補助金等見直しに関する指針」により、原則事業費補助としている。また、真に町民の利益に役立つ活動を支援する仕組みをつくるために３年ごとに見直しを行い、限られた財源の公平・公正な活用に努めており、類似団体等と比較して低い割合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12700</xdr:rowOff>
    </xdr:to>
    <xdr:cxnSp macro="">
      <xdr:nvCxnSpPr>
        <xdr:cNvPr id="300" name="直線コネクタ 299"/>
        <xdr:cNvCxnSpPr/>
      </xdr:nvCxnSpPr>
      <xdr:spPr>
        <a:xfrm flipV="1">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12700</xdr:rowOff>
    </xdr:to>
    <xdr:cxnSp macro="">
      <xdr:nvCxnSpPr>
        <xdr:cNvPr id="303" name="直線コネクタ 302"/>
        <xdr:cNvCxnSpPr/>
      </xdr:nvCxnSpPr>
      <xdr:spPr>
        <a:xfrm>
          <a:off x="14782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165862</xdr:rowOff>
    </xdr:to>
    <xdr:cxnSp macro="">
      <xdr:nvCxnSpPr>
        <xdr:cNvPr id="306" name="直線コネクタ 305"/>
        <xdr:cNvCxnSpPr/>
      </xdr:nvCxnSpPr>
      <xdr:spPr>
        <a:xfrm>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152146</xdr:rowOff>
    </xdr:to>
    <xdr:cxnSp macro="">
      <xdr:nvCxnSpPr>
        <xdr:cNvPr id="309" name="直線コネクタ 308"/>
        <xdr:cNvCxnSpPr/>
      </xdr:nvCxnSpPr>
      <xdr:spPr>
        <a:xfrm>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9" name="楕円 318"/>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0"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3" name="楕円 322"/>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4" name="テキスト ボックス 323"/>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5" name="楕円 324"/>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7" name="楕円 326"/>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28" name="テキスト ボックス 327"/>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北海道平均や類似団体に比較して高い割合となっているが、償還を上回る地方債の新規発行はしないなど比率抑制に努め、着実に地方債残高は減少している状況にある。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101854</xdr:rowOff>
    </xdr:to>
    <xdr:cxnSp macro="">
      <xdr:nvCxnSpPr>
        <xdr:cNvPr id="358" name="直線コネクタ 357"/>
        <xdr:cNvCxnSpPr/>
      </xdr:nvCxnSpPr>
      <xdr:spPr>
        <a:xfrm>
          <a:off x="3987800" y="136144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69850</xdr:rowOff>
    </xdr:to>
    <xdr:cxnSp macro="">
      <xdr:nvCxnSpPr>
        <xdr:cNvPr id="361" name="直線コネクタ 360"/>
        <xdr:cNvCxnSpPr/>
      </xdr:nvCxnSpPr>
      <xdr:spPr>
        <a:xfrm>
          <a:off x="3098800" y="13609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79</xdr:row>
      <xdr:rowOff>129287</xdr:rowOff>
    </xdr:to>
    <xdr:cxnSp macro="">
      <xdr:nvCxnSpPr>
        <xdr:cNvPr id="364" name="直線コネクタ 363"/>
        <xdr:cNvCxnSpPr/>
      </xdr:nvCxnSpPr>
      <xdr:spPr>
        <a:xfrm flipV="1">
          <a:off x="2209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80</xdr:row>
      <xdr:rowOff>30987</xdr:rowOff>
    </xdr:to>
    <xdr:cxnSp macro="">
      <xdr:nvCxnSpPr>
        <xdr:cNvPr id="367" name="直線コネクタ 366"/>
        <xdr:cNvCxnSpPr/>
      </xdr:nvCxnSpPr>
      <xdr:spPr>
        <a:xfrm flipV="1">
          <a:off x="1320800" y="136738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77" name="楕円 376"/>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23131</xdr:rowOff>
    </xdr:from>
    <xdr:ext cx="762000" cy="259045"/>
    <xdr:sp macro="" textlink="">
      <xdr:nvSpPr>
        <xdr:cNvPr id="378" name="公債費該当値テキスト"/>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79" name="楕円 378"/>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0" name="テキスト ボックス 379"/>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81" name="楕円 380"/>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2" name="テキスト ボックス 381"/>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83" name="楕円 382"/>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84" name="テキスト ボックス 383"/>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151637</xdr:rowOff>
    </xdr:from>
    <xdr:to>
      <xdr:col>6</xdr:col>
      <xdr:colOff>171450</xdr:colOff>
      <xdr:row>80</xdr:row>
      <xdr:rowOff>81787</xdr:rowOff>
    </xdr:to>
    <xdr:sp macro="" textlink="">
      <xdr:nvSpPr>
        <xdr:cNvPr id="385" name="楕円 384"/>
        <xdr:cNvSpPr/>
      </xdr:nvSpPr>
      <xdr:spPr>
        <a:xfrm>
          <a:off x="1270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66564</xdr:rowOff>
    </xdr:from>
    <xdr:ext cx="762000" cy="259045"/>
    <xdr:sp macro="" textlink="">
      <xdr:nvSpPr>
        <xdr:cNvPr id="386" name="テキスト ボックス 385"/>
        <xdr:cNvSpPr txBox="1"/>
      </xdr:nvSpPr>
      <xdr:spPr>
        <a:xfrm>
          <a:off x="939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人件費、扶助費、補助費等、その他の項目が類似団体の平均を下回っていること、公債費以外の比率は、類似団体の平均を下回っている。</a:t>
          </a:r>
          <a:endParaRPr lang="ja-JP" altLang="ja-JP" sz="1400">
            <a:effectLst/>
          </a:endParaRPr>
        </a:p>
        <a:p>
          <a:r>
            <a:rPr kumimoji="1" lang="ja-JP" altLang="ja-JP" sz="1100">
              <a:solidFill>
                <a:schemeClr val="dk1"/>
              </a:solidFill>
              <a:effectLst/>
              <a:latin typeface="+mn-lt"/>
              <a:ea typeface="+mn-ea"/>
              <a:cs typeface="+mn-cs"/>
            </a:rPr>
            <a:t>　経常収支比率は経常的な収入である普通交付税の額にも影響されるが、適正に財源を確保する一方、地方債の新規発行の抑制に努め、公債費等の割合が高くならないように努めていく。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169454</xdr:rowOff>
    </xdr:from>
    <xdr:to>
      <xdr:col>82</xdr:col>
      <xdr:colOff>107950</xdr:colOff>
      <xdr:row>75</xdr:row>
      <xdr:rowOff>63319</xdr:rowOff>
    </xdr:to>
    <xdr:cxnSp macro="">
      <xdr:nvCxnSpPr>
        <xdr:cNvPr id="421" name="直線コネクタ 420"/>
        <xdr:cNvCxnSpPr/>
      </xdr:nvCxnSpPr>
      <xdr:spPr>
        <a:xfrm>
          <a:off x="15671800" y="128567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68217</xdr:rowOff>
    </xdr:from>
    <xdr:to>
      <xdr:col>78</xdr:col>
      <xdr:colOff>69850</xdr:colOff>
      <xdr:row>74</xdr:row>
      <xdr:rowOff>169454</xdr:rowOff>
    </xdr:to>
    <xdr:cxnSp macro="">
      <xdr:nvCxnSpPr>
        <xdr:cNvPr id="424" name="直線コネクタ 423"/>
        <xdr:cNvCxnSpPr/>
      </xdr:nvCxnSpPr>
      <xdr:spPr>
        <a:xfrm>
          <a:off x="14782800" y="1275551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68217</xdr:rowOff>
    </xdr:from>
    <xdr:to>
      <xdr:col>73</xdr:col>
      <xdr:colOff>180975</xdr:colOff>
      <xdr:row>74</xdr:row>
      <xdr:rowOff>136797</xdr:rowOff>
    </xdr:to>
    <xdr:cxnSp macro="">
      <xdr:nvCxnSpPr>
        <xdr:cNvPr id="427" name="直線コネクタ 426"/>
        <xdr:cNvCxnSpPr/>
      </xdr:nvCxnSpPr>
      <xdr:spPr>
        <a:xfrm flipV="1">
          <a:off x="13893800" y="1275551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158024</xdr:rowOff>
    </xdr:from>
    <xdr:to>
      <xdr:col>69</xdr:col>
      <xdr:colOff>92075</xdr:colOff>
      <xdr:row>74</xdr:row>
      <xdr:rowOff>136797</xdr:rowOff>
    </xdr:to>
    <xdr:cxnSp macro="">
      <xdr:nvCxnSpPr>
        <xdr:cNvPr id="430" name="直線コネクタ 429"/>
        <xdr:cNvCxnSpPr/>
      </xdr:nvCxnSpPr>
      <xdr:spPr>
        <a:xfrm>
          <a:off x="13004800" y="1267387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12519</xdr:rowOff>
    </xdr:from>
    <xdr:to>
      <xdr:col>82</xdr:col>
      <xdr:colOff>158750</xdr:colOff>
      <xdr:row>75</xdr:row>
      <xdr:rowOff>114119</xdr:rowOff>
    </xdr:to>
    <xdr:sp macro="" textlink="">
      <xdr:nvSpPr>
        <xdr:cNvPr id="440" name="楕円 439"/>
        <xdr:cNvSpPr/>
      </xdr:nvSpPr>
      <xdr:spPr>
        <a:xfrm>
          <a:off x="164592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29046</xdr:rowOff>
    </xdr:from>
    <xdr:ext cx="762000" cy="259045"/>
    <xdr:sp macro="" textlink="">
      <xdr:nvSpPr>
        <xdr:cNvPr id="441" name="公債費以外該当値テキスト"/>
        <xdr:cNvSpPr txBox="1"/>
      </xdr:nvSpPr>
      <xdr:spPr>
        <a:xfrm>
          <a:off x="16598900" y="127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118654</xdr:rowOff>
    </xdr:from>
    <xdr:to>
      <xdr:col>78</xdr:col>
      <xdr:colOff>120650</xdr:colOff>
      <xdr:row>75</xdr:row>
      <xdr:rowOff>48804</xdr:rowOff>
    </xdr:to>
    <xdr:sp macro="" textlink="">
      <xdr:nvSpPr>
        <xdr:cNvPr id="442" name="楕円 441"/>
        <xdr:cNvSpPr/>
      </xdr:nvSpPr>
      <xdr:spPr>
        <a:xfrm>
          <a:off x="15621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58981</xdr:rowOff>
    </xdr:from>
    <xdr:ext cx="736600" cy="259045"/>
    <xdr:sp macro="" textlink="">
      <xdr:nvSpPr>
        <xdr:cNvPr id="443" name="テキスト ボックス 442"/>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17417</xdr:rowOff>
    </xdr:from>
    <xdr:to>
      <xdr:col>74</xdr:col>
      <xdr:colOff>31750</xdr:colOff>
      <xdr:row>74</xdr:row>
      <xdr:rowOff>119017</xdr:rowOff>
    </xdr:to>
    <xdr:sp macro="" textlink="">
      <xdr:nvSpPr>
        <xdr:cNvPr id="444" name="楕円 443"/>
        <xdr:cNvSpPr/>
      </xdr:nvSpPr>
      <xdr:spPr>
        <a:xfrm>
          <a:off x="14732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129194</xdr:rowOff>
    </xdr:from>
    <xdr:ext cx="762000" cy="259045"/>
    <xdr:sp macro="" textlink="">
      <xdr:nvSpPr>
        <xdr:cNvPr id="445" name="テキスト ボックス 444"/>
        <xdr:cNvSpPr txBox="1"/>
      </xdr:nvSpPr>
      <xdr:spPr>
        <a:xfrm>
          <a:off x="14401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85997</xdr:rowOff>
    </xdr:from>
    <xdr:to>
      <xdr:col>69</xdr:col>
      <xdr:colOff>142875</xdr:colOff>
      <xdr:row>75</xdr:row>
      <xdr:rowOff>16147</xdr:rowOff>
    </xdr:to>
    <xdr:sp macro="" textlink="">
      <xdr:nvSpPr>
        <xdr:cNvPr id="446" name="楕円 445"/>
        <xdr:cNvSpPr/>
      </xdr:nvSpPr>
      <xdr:spPr>
        <a:xfrm>
          <a:off x="13843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26324</xdr:rowOff>
    </xdr:from>
    <xdr:ext cx="762000" cy="259045"/>
    <xdr:sp macro="" textlink="">
      <xdr:nvSpPr>
        <xdr:cNvPr id="447" name="テキスト ボックス 446"/>
        <xdr:cNvSpPr txBox="1"/>
      </xdr:nvSpPr>
      <xdr:spPr>
        <a:xfrm>
          <a:off x="13512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107224</xdr:rowOff>
    </xdr:from>
    <xdr:to>
      <xdr:col>65</xdr:col>
      <xdr:colOff>53975</xdr:colOff>
      <xdr:row>74</xdr:row>
      <xdr:rowOff>37374</xdr:rowOff>
    </xdr:to>
    <xdr:sp macro="" textlink="">
      <xdr:nvSpPr>
        <xdr:cNvPr id="448" name="楕円 447"/>
        <xdr:cNvSpPr/>
      </xdr:nvSpPr>
      <xdr:spPr>
        <a:xfrm>
          <a:off x="12954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47551</xdr:rowOff>
    </xdr:from>
    <xdr:ext cx="762000" cy="259045"/>
    <xdr:sp macro="" textlink="">
      <xdr:nvSpPr>
        <xdr:cNvPr id="449" name="テキスト ボックス 448"/>
        <xdr:cNvSpPr txBox="1"/>
      </xdr:nvSpPr>
      <xdr:spPr>
        <a:xfrm>
          <a:off x="12623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15594</xdr:rowOff>
    </xdr:from>
    <xdr:to>
      <xdr:col>29</xdr:col>
      <xdr:colOff>127000</xdr:colOff>
      <xdr:row>16</xdr:row>
      <xdr:rowOff>48403</xdr:rowOff>
    </xdr:to>
    <xdr:cxnSp macro="">
      <xdr:nvCxnSpPr>
        <xdr:cNvPr id="46" name="直線コネクタ 45"/>
        <xdr:cNvCxnSpPr/>
      </xdr:nvCxnSpPr>
      <xdr:spPr bwMode="auto">
        <a:xfrm flipV="1">
          <a:off x="5003800" y="2806419"/>
          <a:ext cx="647700" cy="3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48403</xdr:rowOff>
    </xdr:from>
    <xdr:to>
      <xdr:col>26</xdr:col>
      <xdr:colOff>50800</xdr:colOff>
      <xdr:row>16</xdr:row>
      <xdr:rowOff>70601</xdr:rowOff>
    </xdr:to>
    <xdr:cxnSp macro="">
      <xdr:nvCxnSpPr>
        <xdr:cNvPr id="49" name="直線コネクタ 48"/>
        <xdr:cNvCxnSpPr/>
      </xdr:nvCxnSpPr>
      <xdr:spPr bwMode="auto">
        <a:xfrm flipV="1">
          <a:off x="4305300" y="2839228"/>
          <a:ext cx="698500" cy="2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70601</xdr:rowOff>
    </xdr:from>
    <xdr:to>
      <xdr:col>22</xdr:col>
      <xdr:colOff>114300</xdr:colOff>
      <xdr:row>16</xdr:row>
      <xdr:rowOff>101724</xdr:rowOff>
    </xdr:to>
    <xdr:cxnSp macro="">
      <xdr:nvCxnSpPr>
        <xdr:cNvPr id="52" name="直線コネクタ 51"/>
        <xdr:cNvCxnSpPr/>
      </xdr:nvCxnSpPr>
      <xdr:spPr bwMode="auto">
        <a:xfrm flipV="1">
          <a:off x="3606800" y="2861426"/>
          <a:ext cx="698500" cy="3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101724</xdr:rowOff>
    </xdr:from>
    <xdr:to>
      <xdr:col>18</xdr:col>
      <xdr:colOff>177800</xdr:colOff>
      <xdr:row>16</xdr:row>
      <xdr:rowOff>145878</xdr:rowOff>
    </xdr:to>
    <xdr:cxnSp macro="">
      <xdr:nvCxnSpPr>
        <xdr:cNvPr id="55" name="直線コネクタ 54"/>
        <xdr:cNvCxnSpPr/>
      </xdr:nvCxnSpPr>
      <xdr:spPr bwMode="auto">
        <a:xfrm flipV="1">
          <a:off x="2908300" y="2892549"/>
          <a:ext cx="698500" cy="4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136244</xdr:rowOff>
    </xdr:from>
    <xdr:to>
      <xdr:col>29</xdr:col>
      <xdr:colOff>177800</xdr:colOff>
      <xdr:row>16</xdr:row>
      <xdr:rowOff>66394</xdr:rowOff>
    </xdr:to>
    <xdr:sp macro="" textlink="">
      <xdr:nvSpPr>
        <xdr:cNvPr id="65" name="楕円 64"/>
        <xdr:cNvSpPr/>
      </xdr:nvSpPr>
      <xdr:spPr bwMode="auto">
        <a:xfrm>
          <a:off x="5600700" y="275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152771</xdr:rowOff>
    </xdr:from>
    <xdr:ext cx="762000" cy="259045"/>
    <xdr:sp macro="" textlink="">
      <xdr:nvSpPr>
        <xdr:cNvPr id="66" name="人口1人当たり決算額の推移該当値テキスト130"/>
        <xdr:cNvSpPr txBox="1"/>
      </xdr:nvSpPr>
      <xdr:spPr>
        <a:xfrm>
          <a:off x="5740400" y="260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169053</xdr:rowOff>
    </xdr:from>
    <xdr:to>
      <xdr:col>26</xdr:col>
      <xdr:colOff>101600</xdr:colOff>
      <xdr:row>16</xdr:row>
      <xdr:rowOff>99203</xdr:rowOff>
    </xdr:to>
    <xdr:sp macro="" textlink="">
      <xdr:nvSpPr>
        <xdr:cNvPr id="67" name="楕円 66"/>
        <xdr:cNvSpPr/>
      </xdr:nvSpPr>
      <xdr:spPr bwMode="auto">
        <a:xfrm>
          <a:off x="4953000" y="278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109380</xdr:rowOff>
    </xdr:from>
    <xdr:ext cx="736600" cy="259045"/>
    <xdr:sp macro="" textlink="">
      <xdr:nvSpPr>
        <xdr:cNvPr id="68" name="テキスト ボックス 67"/>
        <xdr:cNvSpPr txBox="1"/>
      </xdr:nvSpPr>
      <xdr:spPr>
        <a:xfrm>
          <a:off x="4622800" y="255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19801</xdr:rowOff>
    </xdr:from>
    <xdr:to>
      <xdr:col>22</xdr:col>
      <xdr:colOff>165100</xdr:colOff>
      <xdr:row>16</xdr:row>
      <xdr:rowOff>121401</xdr:rowOff>
    </xdr:to>
    <xdr:sp macro="" textlink="">
      <xdr:nvSpPr>
        <xdr:cNvPr id="69" name="楕円 68"/>
        <xdr:cNvSpPr/>
      </xdr:nvSpPr>
      <xdr:spPr bwMode="auto">
        <a:xfrm>
          <a:off x="4254500" y="281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131578</xdr:rowOff>
    </xdr:from>
    <xdr:ext cx="762000" cy="259045"/>
    <xdr:sp macro="" textlink="">
      <xdr:nvSpPr>
        <xdr:cNvPr id="70" name="テキスト ボックス 69"/>
        <xdr:cNvSpPr txBox="1"/>
      </xdr:nvSpPr>
      <xdr:spPr>
        <a:xfrm>
          <a:off x="3924300" y="257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50924</xdr:rowOff>
    </xdr:from>
    <xdr:to>
      <xdr:col>19</xdr:col>
      <xdr:colOff>38100</xdr:colOff>
      <xdr:row>16</xdr:row>
      <xdr:rowOff>152524</xdr:rowOff>
    </xdr:to>
    <xdr:sp macro="" textlink="">
      <xdr:nvSpPr>
        <xdr:cNvPr id="71" name="楕円 70"/>
        <xdr:cNvSpPr/>
      </xdr:nvSpPr>
      <xdr:spPr bwMode="auto">
        <a:xfrm>
          <a:off x="3556000" y="28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162701</xdr:rowOff>
    </xdr:from>
    <xdr:ext cx="762000" cy="259045"/>
    <xdr:sp macro="" textlink="">
      <xdr:nvSpPr>
        <xdr:cNvPr id="72" name="テキスト ボックス 71"/>
        <xdr:cNvSpPr txBox="1"/>
      </xdr:nvSpPr>
      <xdr:spPr>
        <a:xfrm>
          <a:off x="3225800" y="26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95078</xdr:rowOff>
    </xdr:from>
    <xdr:to>
      <xdr:col>15</xdr:col>
      <xdr:colOff>101600</xdr:colOff>
      <xdr:row>17</xdr:row>
      <xdr:rowOff>25228</xdr:rowOff>
    </xdr:to>
    <xdr:sp macro="" textlink="">
      <xdr:nvSpPr>
        <xdr:cNvPr id="73" name="楕円 72"/>
        <xdr:cNvSpPr/>
      </xdr:nvSpPr>
      <xdr:spPr bwMode="auto">
        <a:xfrm>
          <a:off x="2857500" y="288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35405</xdr:rowOff>
    </xdr:from>
    <xdr:ext cx="762000" cy="259045"/>
    <xdr:sp macro="" textlink="">
      <xdr:nvSpPr>
        <xdr:cNvPr id="74" name="テキスト ボックス 73"/>
        <xdr:cNvSpPr txBox="1"/>
      </xdr:nvSpPr>
      <xdr:spPr>
        <a:xfrm>
          <a:off x="2527300" y="265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50931</xdr:rowOff>
    </xdr:from>
    <xdr:to>
      <xdr:col>29</xdr:col>
      <xdr:colOff>127000</xdr:colOff>
      <xdr:row>34</xdr:row>
      <xdr:rowOff>83882</xdr:rowOff>
    </xdr:to>
    <xdr:cxnSp macro="">
      <xdr:nvCxnSpPr>
        <xdr:cNvPr id="108" name="直線コネクタ 107"/>
        <xdr:cNvCxnSpPr/>
      </xdr:nvCxnSpPr>
      <xdr:spPr bwMode="auto">
        <a:xfrm>
          <a:off x="5003800" y="6318381"/>
          <a:ext cx="6477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40263</xdr:rowOff>
    </xdr:from>
    <xdr:to>
      <xdr:col>26</xdr:col>
      <xdr:colOff>50800</xdr:colOff>
      <xdr:row>34</xdr:row>
      <xdr:rowOff>50931</xdr:rowOff>
    </xdr:to>
    <xdr:cxnSp macro="">
      <xdr:nvCxnSpPr>
        <xdr:cNvPr id="111" name="直線コネクタ 110"/>
        <xdr:cNvCxnSpPr/>
      </xdr:nvCxnSpPr>
      <xdr:spPr bwMode="auto">
        <a:xfrm>
          <a:off x="4305300" y="6307713"/>
          <a:ext cx="6985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7573</xdr:rowOff>
    </xdr:from>
    <xdr:to>
      <xdr:col>22</xdr:col>
      <xdr:colOff>114300</xdr:colOff>
      <xdr:row>34</xdr:row>
      <xdr:rowOff>40263</xdr:rowOff>
    </xdr:to>
    <xdr:cxnSp macro="">
      <xdr:nvCxnSpPr>
        <xdr:cNvPr id="114" name="直線コネクタ 113"/>
        <xdr:cNvCxnSpPr/>
      </xdr:nvCxnSpPr>
      <xdr:spPr bwMode="auto">
        <a:xfrm>
          <a:off x="3606800" y="6275023"/>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112087</xdr:rowOff>
    </xdr:from>
    <xdr:to>
      <xdr:col>18</xdr:col>
      <xdr:colOff>177800</xdr:colOff>
      <xdr:row>34</xdr:row>
      <xdr:rowOff>7573</xdr:rowOff>
    </xdr:to>
    <xdr:cxnSp macro="">
      <xdr:nvCxnSpPr>
        <xdr:cNvPr id="117" name="直線コネクタ 116"/>
        <xdr:cNvCxnSpPr/>
      </xdr:nvCxnSpPr>
      <xdr:spPr bwMode="auto">
        <a:xfrm>
          <a:off x="2908300" y="6036637"/>
          <a:ext cx="698500" cy="23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33082</xdr:rowOff>
    </xdr:from>
    <xdr:to>
      <xdr:col>29</xdr:col>
      <xdr:colOff>177800</xdr:colOff>
      <xdr:row>34</xdr:row>
      <xdr:rowOff>134682</xdr:rowOff>
    </xdr:to>
    <xdr:sp macro="" textlink="">
      <xdr:nvSpPr>
        <xdr:cNvPr id="127" name="楕円 126"/>
        <xdr:cNvSpPr/>
      </xdr:nvSpPr>
      <xdr:spPr bwMode="auto">
        <a:xfrm>
          <a:off x="5600700" y="630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221059</xdr:rowOff>
    </xdr:from>
    <xdr:ext cx="762000" cy="259045"/>
    <xdr:sp macro="" textlink="">
      <xdr:nvSpPr>
        <xdr:cNvPr id="128" name="人口1人当たり決算額の推移該当値テキスト445"/>
        <xdr:cNvSpPr txBox="1"/>
      </xdr:nvSpPr>
      <xdr:spPr>
        <a:xfrm>
          <a:off x="5740400" y="61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131</xdr:rowOff>
    </xdr:from>
    <xdr:to>
      <xdr:col>26</xdr:col>
      <xdr:colOff>101600</xdr:colOff>
      <xdr:row>34</xdr:row>
      <xdr:rowOff>101731</xdr:rowOff>
    </xdr:to>
    <xdr:sp macro="" textlink="">
      <xdr:nvSpPr>
        <xdr:cNvPr id="129" name="楕円 128"/>
        <xdr:cNvSpPr/>
      </xdr:nvSpPr>
      <xdr:spPr bwMode="auto">
        <a:xfrm>
          <a:off x="4953000" y="626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111908</xdr:rowOff>
    </xdr:from>
    <xdr:ext cx="736600" cy="259045"/>
    <xdr:sp macro="" textlink="">
      <xdr:nvSpPr>
        <xdr:cNvPr id="130" name="テキスト ボックス 129"/>
        <xdr:cNvSpPr txBox="1"/>
      </xdr:nvSpPr>
      <xdr:spPr>
        <a:xfrm>
          <a:off x="4622800" y="6036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332363</xdr:rowOff>
    </xdr:from>
    <xdr:to>
      <xdr:col>22</xdr:col>
      <xdr:colOff>165100</xdr:colOff>
      <xdr:row>34</xdr:row>
      <xdr:rowOff>91063</xdr:rowOff>
    </xdr:to>
    <xdr:sp macro="" textlink="">
      <xdr:nvSpPr>
        <xdr:cNvPr id="131" name="楕円 130"/>
        <xdr:cNvSpPr/>
      </xdr:nvSpPr>
      <xdr:spPr bwMode="auto">
        <a:xfrm>
          <a:off x="4254500" y="625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101240</xdr:rowOff>
    </xdr:from>
    <xdr:ext cx="762000" cy="259045"/>
    <xdr:sp macro="" textlink="">
      <xdr:nvSpPr>
        <xdr:cNvPr id="132" name="テキスト ボックス 131"/>
        <xdr:cNvSpPr txBox="1"/>
      </xdr:nvSpPr>
      <xdr:spPr>
        <a:xfrm>
          <a:off x="3924300" y="60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299673</xdr:rowOff>
    </xdr:from>
    <xdr:to>
      <xdr:col>19</xdr:col>
      <xdr:colOff>38100</xdr:colOff>
      <xdr:row>34</xdr:row>
      <xdr:rowOff>58373</xdr:rowOff>
    </xdr:to>
    <xdr:sp macro="" textlink="">
      <xdr:nvSpPr>
        <xdr:cNvPr id="133" name="楕円 132"/>
        <xdr:cNvSpPr/>
      </xdr:nvSpPr>
      <xdr:spPr bwMode="auto">
        <a:xfrm>
          <a:off x="3556000" y="622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68550</xdr:rowOff>
    </xdr:from>
    <xdr:ext cx="762000" cy="259045"/>
    <xdr:sp macro="" textlink="">
      <xdr:nvSpPr>
        <xdr:cNvPr id="134" name="テキスト ボックス 133"/>
        <xdr:cNvSpPr txBox="1"/>
      </xdr:nvSpPr>
      <xdr:spPr>
        <a:xfrm>
          <a:off x="3225800" y="599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61287</xdr:rowOff>
    </xdr:from>
    <xdr:to>
      <xdr:col>15</xdr:col>
      <xdr:colOff>101600</xdr:colOff>
      <xdr:row>33</xdr:row>
      <xdr:rowOff>162887</xdr:rowOff>
    </xdr:to>
    <xdr:sp macro="" textlink="">
      <xdr:nvSpPr>
        <xdr:cNvPr id="135" name="楕円 134"/>
        <xdr:cNvSpPr/>
      </xdr:nvSpPr>
      <xdr:spPr bwMode="auto">
        <a:xfrm>
          <a:off x="2857500" y="598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1614</xdr:rowOff>
    </xdr:from>
    <xdr:ext cx="762000" cy="259045"/>
    <xdr:sp macro="" textlink="">
      <xdr:nvSpPr>
        <xdr:cNvPr id="136" name="テキスト ボックス 135"/>
        <xdr:cNvSpPr txBox="1"/>
      </xdr:nvSpPr>
      <xdr:spPr>
        <a:xfrm>
          <a:off x="2527300" y="575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7,282
7,276
343.66
15,956,503
15,852,030
85,930
5,008,137
15,419,101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38621</xdr:rowOff>
    </xdr:from>
    <xdr:to>
      <xdr:col>24</xdr:col>
      <xdr:colOff>63500</xdr:colOff>
      <xdr:row>34</xdr:row>
      <xdr:rowOff>92487</xdr:rowOff>
    </xdr:to>
    <xdr:cxnSp macro="">
      <xdr:nvCxnSpPr>
        <xdr:cNvPr id="61" name="直線コネクタ 60"/>
        <xdr:cNvCxnSpPr/>
      </xdr:nvCxnSpPr>
      <xdr:spPr>
        <a:xfrm flipV="1">
          <a:off x="3797300" y="5867921"/>
          <a:ext cx="838200" cy="5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92487</xdr:rowOff>
    </xdr:from>
    <xdr:to>
      <xdr:col>19</xdr:col>
      <xdr:colOff>177800</xdr:colOff>
      <xdr:row>34</xdr:row>
      <xdr:rowOff>94841</xdr:rowOff>
    </xdr:to>
    <xdr:cxnSp macro="">
      <xdr:nvCxnSpPr>
        <xdr:cNvPr id="64" name="直線コネクタ 63"/>
        <xdr:cNvCxnSpPr/>
      </xdr:nvCxnSpPr>
      <xdr:spPr>
        <a:xfrm flipV="1">
          <a:off x="2908300" y="5921787"/>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94841</xdr:rowOff>
    </xdr:from>
    <xdr:to>
      <xdr:col>15</xdr:col>
      <xdr:colOff>50800</xdr:colOff>
      <xdr:row>34</xdr:row>
      <xdr:rowOff>100800</xdr:rowOff>
    </xdr:to>
    <xdr:cxnSp macro="">
      <xdr:nvCxnSpPr>
        <xdr:cNvPr id="67" name="直線コネクタ 66"/>
        <xdr:cNvCxnSpPr/>
      </xdr:nvCxnSpPr>
      <xdr:spPr>
        <a:xfrm flipV="1">
          <a:off x="2019300" y="5924141"/>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100800</xdr:rowOff>
    </xdr:from>
    <xdr:to>
      <xdr:col>10</xdr:col>
      <xdr:colOff>114300</xdr:colOff>
      <xdr:row>34</xdr:row>
      <xdr:rowOff>133970</xdr:rowOff>
    </xdr:to>
    <xdr:cxnSp macro="">
      <xdr:nvCxnSpPr>
        <xdr:cNvPr id="70" name="直線コネクタ 69"/>
        <xdr:cNvCxnSpPr/>
      </xdr:nvCxnSpPr>
      <xdr:spPr>
        <a:xfrm flipV="1">
          <a:off x="1130300" y="593010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159271</xdr:rowOff>
    </xdr:from>
    <xdr:to>
      <xdr:col>24</xdr:col>
      <xdr:colOff>114300</xdr:colOff>
      <xdr:row>34</xdr:row>
      <xdr:rowOff>89421</xdr:rowOff>
    </xdr:to>
    <xdr:sp macro="" textlink="">
      <xdr:nvSpPr>
        <xdr:cNvPr id="80" name="楕円 79"/>
        <xdr:cNvSpPr/>
      </xdr:nvSpPr>
      <xdr:spPr>
        <a:xfrm>
          <a:off x="4584700" y="58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10698</xdr:rowOff>
    </xdr:from>
    <xdr:ext cx="599010" cy="259045"/>
    <xdr:sp macro="" textlink="">
      <xdr:nvSpPr>
        <xdr:cNvPr id="81" name="人件費該当値テキスト"/>
        <xdr:cNvSpPr txBox="1"/>
      </xdr:nvSpPr>
      <xdr:spPr>
        <a:xfrm>
          <a:off x="4686300" y="566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41687</xdr:rowOff>
    </xdr:from>
    <xdr:to>
      <xdr:col>20</xdr:col>
      <xdr:colOff>38100</xdr:colOff>
      <xdr:row>34</xdr:row>
      <xdr:rowOff>143287</xdr:rowOff>
    </xdr:to>
    <xdr:sp macro="" textlink="">
      <xdr:nvSpPr>
        <xdr:cNvPr id="82" name="楕円 81"/>
        <xdr:cNvSpPr/>
      </xdr:nvSpPr>
      <xdr:spPr>
        <a:xfrm>
          <a:off x="3746500" y="58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159814</xdr:rowOff>
    </xdr:from>
    <xdr:ext cx="599010" cy="259045"/>
    <xdr:sp macro="" textlink="">
      <xdr:nvSpPr>
        <xdr:cNvPr id="83" name="テキスト ボックス 82"/>
        <xdr:cNvSpPr txBox="1"/>
      </xdr:nvSpPr>
      <xdr:spPr>
        <a:xfrm>
          <a:off x="3497795" y="56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44041</xdr:rowOff>
    </xdr:from>
    <xdr:to>
      <xdr:col>15</xdr:col>
      <xdr:colOff>101600</xdr:colOff>
      <xdr:row>34</xdr:row>
      <xdr:rowOff>145641</xdr:rowOff>
    </xdr:to>
    <xdr:sp macro="" textlink="">
      <xdr:nvSpPr>
        <xdr:cNvPr id="84" name="楕円 83"/>
        <xdr:cNvSpPr/>
      </xdr:nvSpPr>
      <xdr:spPr>
        <a:xfrm>
          <a:off x="2857500" y="5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162168</xdr:rowOff>
    </xdr:from>
    <xdr:ext cx="599010" cy="259045"/>
    <xdr:sp macro="" textlink="">
      <xdr:nvSpPr>
        <xdr:cNvPr id="85" name="テキスト ボックス 84"/>
        <xdr:cNvSpPr txBox="1"/>
      </xdr:nvSpPr>
      <xdr:spPr>
        <a:xfrm>
          <a:off x="2608795" y="5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50000</xdr:rowOff>
    </xdr:from>
    <xdr:to>
      <xdr:col>10</xdr:col>
      <xdr:colOff>165100</xdr:colOff>
      <xdr:row>34</xdr:row>
      <xdr:rowOff>151600</xdr:rowOff>
    </xdr:to>
    <xdr:sp macro="" textlink="">
      <xdr:nvSpPr>
        <xdr:cNvPr id="86" name="楕円 85"/>
        <xdr:cNvSpPr/>
      </xdr:nvSpPr>
      <xdr:spPr>
        <a:xfrm>
          <a:off x="1968500" y="58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168127</xdr:rowOff>
    </xdr:from>
    <xdr:ext cx="599010" cy="259045"/>
    <xdr:sp macro="" textlink="">
      <xdr:nvSpPr>
        <xdr:cNvPr id="87" name="テキスト ボックス 86"/>
        <xdr:cNvSpPr txBox="1"/>
      </xdr:nvSpPr>
      <xdr:spPr>
        <a:xfrm>
          <a:off x="1719795" y="56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83170</xdr:rowOff>
    </xdr:from>
    <xdr:to>
      <xdr:col>6</xdr:col>
      <xdr:colOff>38100</xdr:colOff>
      <xdr:row>35</xdr:row>
      <xdr:rowOff>13320</xdr:rowOff>
    </xdr:to>
    <xdr:sp macro="" textlink="">
      <xdr:nvSpPr>
        <xdr:cNvPr id="88" name="楕円 87"/>
        <xdr:cNvSpPr/>
      </xdr:nvSpPr>
      <xdr:spPr>
        <a:xfrm>
          <a:off x="1079500" y="59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29847</xdr:rowOff>
    </xdr:from>
    <xdr:ext cx="599010" cy="259045"/>
    <xdr:sp macro="" textlink="">
      <xdr:nvSpPr>
        <xdr:cNvPr id="89" name="テキスト ボックス 88"/>
        <xdr:cNvSpPr txBox="1"/>
      </xdr:nvSpPr>
      <xdr:spPr>
        <a:xfrm>
          <a:off x="830795" y="568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84844</xdr:rowOff>
    </xdr:from>
    <xdr:to>
      <xdr:col>24</xdr:col>
      <xdr:colOff>63500</xdr:colOff>
      <xdr:row>54</xdr:row>
      <xdr:rowOff>112985</xdr:rowOff>
    </xdr:to>
    <xdr:cxnSp macro="">
      <xdr:nvCxnSpPr>
        <xdr:cNvPr id="118" name="直線コネクタ 117"/>
        <xdr:cNvCxnSpPr/>
      </xdr:nvCxnSpPr>
      <xdr:spPr>
        <a:xfrm flipV="1">
          <a:off x="3797300" y="9343144"/>
          <a:ext cx="8382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112985</xdr:rowOff>
    </xdr:from>
    <xdr:to>
      <xdr:col>19</xdr:col>
      <xdr:colOff>177800</xdr:colOff>
      <xdr:row>54</xdr:row>
      <xdr:rowOff>150699</xdr:rowOff>
    </xdr:to>
    <xdr:cxnSp macro="">
      <xdr:nvCxnSpPr>
        <xdr:cNvPr id="121" name="直線コネクタ 120"/>
        <xdr:cNvCxnSpPr/>
      </xdr:nvCxnSpPr>
      <xdr:spPr>
        <a:xfrm flipV="1">
          <a:off x="2908300" y="9371285"/>
          <a:ext cx="889000" cy="3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150699</xdr:rowOff>
    </xdr:from>
    <xdr:to>
      <xdr:col>15</xdr:col>
      <xdr:colOff>50800</xdr:colOff>
      <xdr:row>55</xdr:row>
      <xdr:rowOff>6346</xdr:rowOff>
    </xdr:to>
    <xdr:cxnSp macro="">
      <xdr:nvCxnSpPr>
        <xdr:cNvPr id="124" name="直線コネクタ 123"/>
        <xdr:cNvCxnSpPr/>
      </xdr:nvCxnSpPr>
      <xdr:spPr>
        <a:xfrm flipV="1">
          <a:off x="2019300" y="9408999"/>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6346</xdr:rowOff>
    </xdr:from>
    <xdr:to>
      <xdr:col>10</xdr:col>
      <xdr:colOff>114300</xdr:colOff>
      <xdr:row>55</xdr:row>
      <xdr:rowOff>26707</xdr:rowOff>
    </xdr:to>
    <xdr:cxnSp macro="">
      <xdr:nvCxnSpPr>
        <xdr:cNvPr id="127" name="直線コネクタ 126"/>
        <xdr:cNvCxnSpPr/>
      </xdr:nvCxnSpPr>
      <xdr:spPr>
        <a:xfrm flipV="1">
          <a:off x="1130300" y="9436096"/>
          <a:ext cx="8890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34044</xdr:rowOff>
    </xdr:from>
    <xdr:to>
      <xdr:col>24</xdr:col>
      <xdr:colOff>114300</xdr:colOff>
      <xdr:row>54</xdr:row>
      <xdr:rowOff>135644</xdr:rowOff>
    </xdr:to>
    <xdr:sp macro="" textlink="">
      <xdr:nvSpPr>
        <xdr:cNvPr id="137" name="楕円 136"/>
        <xdr:cNvSpPr/>
      </xdr:nvSpPr>
      <xdr:spPr>
        <a:xfrm>
          <a:off x="4584700" y="92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56921</xdr:rowOff>
    </xdr:from>
    <xdr:ext cx="599010" cy="259045"/>
    <xdr:sp macro="" textlink="">
      <xdr:nvSpPr>
        <xdr:cNvPr id="138" name="物件費該当値テキスト"/>
        <xdr:cNvSpPr txBox="1"/>
      </xdr:nvSpPr>
      <xdr:spPr>
        <a:xfrm>
          <a:off x="4686300" y="914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62185</xdr:rowOff>
    </xdr:from>
    <xdr:to>
      <xdr:col>20</xdr:col>
      <xdr:colOff>38100</xdr:colOff>
      <xdr:row>54</xdr:row>
      <xdr:rowOff>163785</xdr:rowOff>
    </xdr:to>
    <xdr:sp macro="" textlink="">
      <xdr:nvSpPr>
        <xdr:cNvPr id="139" name="楕円 138"/>
        <xdr:cNvSpPr/>
      </xdr:nvSpPr>
      <xdr:spPr>
        <a:xfrm>
          <a:off x="3746500" y="93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8862</xdr:rowOff>
    </xdr:from>
    <xdr:ext cx="599010" cy="259045"/>
    <xdr:sp macro="" textlink="">
      <xdr:nvSpPr>
        <xdr:cNvPr id="140" name="テキスト ボックス 139"/>
        <xdr:cNvSpPr txBox="1"/>
      </xdr:nvSpPr>
      <xdr:spPr>
        <a:xfrm>
          <a:off x="3497795" y="9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99899</xdr:rowOff>
    </xdr:from>
    <xdr:to>
      <xdr:col>15</xdr:col>
      <xdr:colOff>101600</xdr:colOff>
      <xdr:row>55</xdr:row>
      <xdr:rowOff>30049</xdr:rowOff>
    </xdr:to>
    <xdr:sp macro="" textlink="">
      <xdr:nvSpPr>
        <xdr:cNvPr id="141" name="楕円 140"/>
        <xdr:cNvSpPr/>
      </xdr:nvSpPr>
      <xdr:spPr>
        <a:xfrm>
          <a:off x="2857500" y="93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46576</xdr:rowOff>
    </xdr:from>
    <xdr:ext cx="599010" cy="259045"/>
    <xdr:sp macro="" textlink="">
      <xdr:nvSpPr>
        <xdr:cNvPr id="142" name="テキスト ボックス 141"/>
        <xdr:cNvSpPr txBox="1"/>
      </xdr:nvSpPr>
      <xdr:spPr>
        <a:xfrm>
          <a:off x="2608795" y="913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126996</xdr:rowOff>
    </xdr:from>
    <xdr:to>
      <xdr:col>10</xdr:col>
      <xdr:colOff>165100</xdr:colOff>
      <xdr:row>55</xdr:row>
      <xdr:rowOff>57146</xdr:rowOff>
    </xdr:to>
    <xdr:sp macro="" textlink="">
      <xdr:nvSpPr>
        <xdr:cNvPr id="143" name="楕円 142"/>
        <xdr:cNvSpPr/>
      </xdr:nvSpPr>
      <xdr:spPr>
        <a:xfrm>
          <a:off x="1968500" y="93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73673</xdr:rowOff>
    </xdr:from>
    <xdr:ext cx="599010" cy="259045"/>
    <xdr:sp macro="" textlink="">
      <xdr:nvSpPr>
        <xdr:cNvPr id="144" name="テキスト ボックス 143"/>
        <xdr:cNvSpPr txBox="1"/>
      </xdr:nvSpPr>
      <xdr:spPr>
        <a:xfrm>
          <a:off x="1719795" y="916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147357</xdr:rowOff>
    </xdr:from>
    <xdr:to>
      <xdr:col>6</xdr:col>
      <xdr:colOff>38100</xdr:colOff>
      <xdr:row>55</xdr:row>
      <xdr:rowOff>77507</xdr:rowOff>
    </xdr:to>
    <xdr:sp macro="" textlink="">
      <xdr:nvSpPr>
        <xdr:cNvPr id="145" name="楕円 144"/>
        <xdr:cNvSpPr/>
      </xdr:nvSpPr>
      <xdr:spPr>
        <a:xfrm>
          <a:off x="1079500" y="94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94034</xdr:rowOff>
    </xdr:from>
    <xdr:ext cx="599010" cy="259045"/>
    <xdr:sp macro="" textlink="">
      <xdr:nvSpPr>
        <xdr:cNvPr id="146" name="テキスト ボックス 145"/>
        <xdr:cNvSpPr txBox="1"/>
      </xdr:nvSpPr>
      <xdr:spPr>
        <a:xfrm>
          <a:off x="830795" y="918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58024</xdr:rowOff>
    </xdr:from>
    <xdr:to>
      <xdr:col>24</xdr:col>
      <xdr:colOff>63500</xdr:colOff>
      <xdr:row>76</xdr:row>
      <xdr:rowOff>77259</xdr:rowOff>
    </xdr:to>
    <xdr:cxnSp macro="">
      <xdr:nvCxnSpPr>
        <xdr:cNvPr id="177" name="直線コネクタ 176"/>
        <xdr:cNvCxnSpPr/>
      </xdr:nvCxnSpPr>
      <xdr:spPr>
        <a:xfrm flipV="1">
          <a:off x="3797300" y="13088224"/>
          <a:ext cx="8382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56294</xdr:rowOff>
    </xdr:from>
    <xdr:to>
      <xdr:col>19</xdr:col>
      <xdr:colOff>177800</xdr:colOff>
      <xdr:row>76</xdr:row>
      <xdr:rowOff>77259</xdr:rowOff>
    </xdr:to>
    <xdr:cxnSp macro="">
      <xdr:nvCxnSpPr>
        <xdr:cNvPr id="180" name="直線コネクタ 179"/>
        <xdr:cNvCxnSpPr/>
      </xdr:nvCxnSpPr>
      <xdr:spPr>
        <a:xfrm>
          <a:off x="2908300" y="13086494"/>
          <a:ext cx="8890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66123</xdr:rowOff>
    </xdr:from>
    <xdr:to>
      <xdr:col>15</xdr:col>
      <xdr:colOff>50800</xdr:colOff>
      <xdr:row>76</xdr:row>
      <xdr:rowOff>56294</xdr:rowOff>
    </xdr:to>
    <xdr:cxnSp macro="">
      <xdr:nvCxnSpPr>
        <xdr:cNvPr id="183" name="直線コネクタ 182"/>
        <xdr:cNvCxnSpPr/>
      </xdr:nvCxnSpPr>
      <xdr:spPr>
        <a:xfrm>
          <a:off x="2019300" y="12924873"/>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66123</xdr:rowOff>
    </xdr:from>
    <xdr:to>
      <xdr:col>10</xdr:col>
      <xdr:colOff>114300</xdr:colOff>
      <xdr:row>75</xdr:row>
      <xdr:rowOff>147962</xdr:rowOff>
    </xdr:to>
    <xdr:cxnSp macro="">
      <xdr:nvCxnSpPr>
        <xdr:cNvPr id="186" name="直線コネクタ 185"/>
        <xdr:cNvCxnSpPr/>
      </xdr:nvCxnSpPr>
      <xdr:spPr>
        <a:xfrm flipV="1">
          <a:off x="1130300" y="12924873"/>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7224</xdr:rowOff>
    </xdr:from>
    <xdr:to>
      <xdr:col>24</xdr:col>
      <xdr:colOff>114300</xdr:colOff>
      <xdr:row>76</xdr:row>
      <xdr:rowOff>108824</xdr:rowOff>
    </xdr:to>
    <xdr:sp macro="" textlink="">
      <xdr:nvSpPr>
        <xdr:cNvPr id="196" name="楕円 195"/>
        <xdr:cNvSpPr/>
      </xdr:nvSpPr>
      <xdr:spPr>
        <a:xfrm>
          <a:off x="4584700" y="130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30101</xdr:rowOff>
    </xdr:from>
    <xdr:ext cx="534377" cy="259045"/>
    <xdr:sp macro="" textlink="">
      <xdr:nvSpPr>
        <xdr:cNvPr id="197" name="維持補修費該当値テキスト"/>
        <xdr:cNvSpPr txBox="1"/>
      </xdr:nvSpPr>
      <xdr:spPr>
        <a:xfrm>
          <a:off x="4686300" y="128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26459</xdr:rowOff>
    </xdr:from>
    <xdr:to>
      <xdr:col>20</xdr:col>
      <xdr:colOff>38100</xdr:colOff>
      <xdr:row>76</xdr:row>
      <xdr:rowOff>128059</xdr:rowOff>
    </xdr:to>
    <xdr:sp macro="" textlink="">
      <xdr:nvSpPr>
        <xdr:cNvPr id="198" name="楕円 197"/>
        <xdr:cNvSpPr/>
      </xdr:nvSpPr>
      <xdr:spPr>
        <a:xfrm>
          <a:off x="3746500" y="130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144587</xdr:rowOff>
    </xdr:from>
    <xdr:ext cx="534377" cy="259045"/>
    <xdr:sp macro="" textlink="">
      <xdr:nvSpPr>
        <xdr:cNvPr id="199" name="テキスト ボックス 198"/>
        <xdr:cNvSpPr txBox="1"/>
      </xdr:nvSpPr>
      <xdr:spPr>
        <a:xfrm>
          <a:off x="3530111" y="128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5494</xdr:rowOff>
    </xdr:from>
    <xdr:to>
      <xdr:col>15</xdr:col>
      <xdr:colOff>101600</xdr:colOff>
      <xdr:row>76</xdr:row>
      <xdr:rowOff>107094</xdr:rowOff>
    </xdr:to>
    <xdr:sp macro="" textlink="">
      <xdr:nvSpPr>
        <xdr:cNvPr id="200" name="楕円 199"/>
        <xdr:cNvSpPr/>
      </xdr:nvSpPr>
      <xdr:spPr>
        <a:xfrm>
          <a:off x="2857500" y="130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123620</xdr:rowOff>
    </xdr:from>
    <xdr:ext cx="534377" cy="259045"/>
    <xdr:sp macro="" textlink="">
      <xdr:nvSpPr>
        <xdr:cNvPr id="201" name="テキスト ボックス 200"/>
        <xdr:cNvSpPr txBox="1"/>
      </xdr:nvSpPr>
      <xdr:spPr>
        <a:xfrm>
          <a:off x="2641111" y="128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15323</xdr:rowOff>
    </xdr:from>
    <xdr:to>
      <xdr:col>10</xdr:col>
      <xdr:colOff>165100</xdr:colOff>
      <xdr:row>75</xdr:row>
      <xdr:rowOff>116923</xdr:rowOff>
    </xdr:to>
    <xdr:sp macro="" textlink="">
      <xdr:nvSpPr>
        <xdr:cNvPr id="202" name="楕円 201"/>
        <xdr:cNvSpPr/>
      </xdr:nvSpPr>
      <xdr:spPr>
        <a:xfrm>
          <a:off x="1968500" y="128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133450</xdr:rowOff>
    </xdr:from>
    <xdr:ext cx="534377" cy="259045"/>
    <xdr:sp macro="" textlink="">
      <xdr:nvSpPr>
        <xdr:cNvPr id="203" name="テキスト ボックス 202"/>
        <xdr:cNvSpPr txBox="1"/>
      </xdr:nvSpPr>
      <xdr:spPr>
        <a:xfrm>
          <a:off x="1752111" y="126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97162</xdr:rowOff>
    </xdr:from>
    <xdr:to>
      <xdr:col>6</xdr:col>
      <xdr:colOff>38100</xdr:colOff>
      <xdr:row>76</xdr:row>
      <xdr:rowOff>27313</xdr:rowOff>
    </xdr:to>
    <xdr:sp macro="" textlink="">
      <xdr:nvSpPr>
        <xdr:cNvPr id="204" name="楕円 203"/>
        <xdr:cNvSpPr/>
      </xdr:nvSpPr>
      <xdr:spPr>
        <a:xfrm>
          <a:off x="1079500" y="12955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43839</xdr:rowOff>
    </xdr:from>
    <xdr:ext cx="534377" cy="259045"/>
    <xdr:sp macro="" textlink="">
      <xdr:nvSpPr>
        <xdr:cNvPr id="205" name="テキスト ボックス 204"/>
        <xdr:cNvSpPr txBox="1"/>
      </xdr:nvSpPr>
      <xdr:spPr>
        <a:xfrm>
          <a:off x="863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70304</xdr:rowOff>
    </xdr:from>
    <xdr:to>
      <xdr:col>24</xdr:col>
      <xdr:colOff>63500</xdr:colOff>
      <xdr:row>98</xdr:row>
      <xdr:rowOff>143652</xdr:rowOff>
    </xdr:to>
    <xdr:cxnSp macro="">
      <xdr:nvCxnSpPr>
        <xdr:cNvPr id="237" name="直線コネクタ 236"/>
        <xdr:cNvCxnSpPr/>
      </xdr:nvCxnSpPr>
      <xdr:spPr>
        <a:xfrm>
          <a:off x="3797300" y="16872404"/>
          <a:ext cx="8382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70304</xdr:rowOff>
    </xdr:from>
    <xdr:to>
      <xdr:col>19</xdr:col>
      <xdr:colOff>177800</xdr:colOff>
      <xdr:row>98</xdr:row>
      <xdr:rowOff>160584</xdr:rowOff>
    </xdr:to>
    <xdr:cxnSp macro="">
      <xdr:nvCxnSpPr>
        <xdr:cNvPr id="240" name="直線コネクタ 239"/>
        <xdr:cNvCxnSpPr/>
      </xdr:nvCxnSpPr>
      <xdr:spPr>
        <a:xfrm flipV="1">
          <a:off x="2908300" y="16872404"/>
          <a:ext cx="889000" cy="9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148371</xdr:rowOff>
    </xdr:from>
    <xdr:to>
      <xdr:col>15</xdr:col>
      <xdr:colOff>50800</xdr:colOff>
      <xdr:row>98</xdr:row>
      <xdr:rowOff>160584</xdr:rowOff>
    </xdr:to>
    <xdr:cxnSp macro="">
      <xdr:nvCxnSpPr>
        <xdr:cNvPr id="243" name="直線コネクタ 242"/>
        <xdr:cNvCxnSpPr/>
      </xdr:nvCxnSpPr>
      <xdr:spPr>
        <a:xfrm>
          <a:off x="2019300" y="16950471"/>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148371</xdr:rowOff>
    </xdr:from>
    <xdr:to>
      <xdr:col>10</xdr:col>
      <xdr:colOff>114300</xdr:colOff>
      <xdr:row>99</xdr:row>
      <xdr:rowOff>75301</xdr:rowOff>
    </xdr:to>
    <xdr:cxnSp macro="">
      <xdr:nvCxnSpPr>
        <xdr:cNvPr id="246" name="直線コネクタ 245"/>
        <xdr:cNvCxnSpPr/>
      </xdr:nvCxnSpPr>
      <xdr:spPr>
        <a:xfrm flipV="1">
          <a:off x="1130300" y="16950471"/>
          <a:ext cx="889000" cy="9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92852</xdr:rowOff>
    </xdr:from>
    <xdr:to>
      <xdr:col>24</xdr:col>
      <xdr:colOff>114300</xdr:colOff>
      <xdr:row>99</xdr:row>
      <xdr:rowOff>23002</xdr:rowOff>
    </xdr:to>
    <xdr:sp macro="" textlink="">
      <xdr:nvSpPr>
        <xdr:cNvPr id="256" name="楕円 255"/>
        <xdr:cNvSpPr/>
      </xdr:nvSpPr>
      <xdr:spPr>
        <a:xfrm>
          <a:off x="4584700" y="16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7779</xdr:rowOff>
    </xdr:from>
    <xdr:ext cx="534377" cy="259045"/>
    <xdr:sp macro="" textlink="">
      <xdr:nvSpPr>
        <xdr:cNvPr id="257" name="扶助費該当値テキスト"/>
        <xdr:cNvSpPr txBox="1"/>
      </xdr:nvSpPr>
      <xdr:spPr>
        <a:xfrm>
          <a:off x="4686300" y="168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19504</xdr:rowOff>
    </xdr:from>
    <xdr:to>
      <xdr:col>20</xdr:col>
      <xdr:colOff>38100</xdr:colOff>
      <xdr:row>98</xdr:row>
      <xdr:rowOff>121104</xdr:rowOff>
    </xdr:to>
    <xdr:sp macro="" textlink="">
      <xdr:nvSpPr>
        <xdr:cNvPr id="258" name="楕円 257"/>
        <xdr:cNvSpPr/>
      </xdr:nvSpPr>
      <xdr:spPr>
        <a:xfrm>
          <a:off x="3746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112231</xdr:rowOff>
    </xdr:from>
    <xdr:ext cx="534377" cy="259045"/>
    <xdr:sp macro="" textlink="">
      <xdr:nvSpPr>
        <xdr:cNvPr id="259" name="テキスト ボックス 258"/>
        <xdr:cNvSpPr txBox="1"/>
      </xdr:nvSpPr>
      <xdr:spPr>
        <a:xfrm>
          <a:off x="3530111" y="16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109784</xdr:rowOff>
    </xdr:from>
    <xdr:to>
      <xdr:col>15</xdr:col>
      <xdr:colOff>101600</xdr:colOff>
      <xdr:row>99</xdr:row>
      <xdr:rowOff>39934</xdr:rowOff>
    </xdr:to>
    <xdr:sp macro="" textlink="">
      <xdr:nvSpPr>
        <xdr:cNvPr id="260" name="楕円 259"/>
        <xdr:cNvSpPr/>
      </xdr:nvSpPr>
      <xdr:spPr>
        <a:xfrm>
          <a:off x="28575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31061</xdr:rowOff>
    </xdr:from>
    <xdr:ext cx="534377" cy="259045"/>
    <xdr:sp macro="" textlink="">
      <xdr:nvSpPr>
        <xdr:cNvPr id="261" name="テキスト ボックス 260"/>
        <xdr:cNvSpPr txBox="1"/>
      </xdr:nvSpPr>
      <xdr:spPr>
        <a:xfrm>
          <a:off x="2641111" y="170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97571</xdr:rowOff>
    </xdr:from>
    <xdr:to>
      <xdr:col>10</xdr:col>
      <xdr:colOff>165100</xdr:colOff>
      <xdr:row>99</xdr:row>
      <xdr:rowOff>27721</xdr:rowOff>
    </xdr:to>
    <xdr:sp macro="" textlink="">
      <xdr:nvSpPr>
        <xdr:cNvPr id="262" name="楕円 261"/>
        <xdr:cNvSpPr/>
      </xdr:nvSpPr>
      <xdr:spPr>
        <a:xfrm>
          <a:off x="1968500" y="16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18848</xdr:rowOff>
    </xdr:from>
    <xdr:ext cx="534377" cy="259045"/>
    <xdr:sp macro="" textlink="">
      <xdr:nvSpPr>
        <xdr:cNvPr id="263" name="テキスト ボックス 262"/>
        <xdr:cNvSpPr txBox="1"/>
      </xdr:nvSpPr>
      <xdr:spPr>
        <a:xfrm>
          <a:off x="1752111" y="16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24501</xdr:rowOff>
    </xdr:from>
    <xdr:to>
      <xdr:col>6</xdr:col>
      <xdr:colOff>38100</xdr:colOff>
      <xdr:row>99</xdr:row>
      <xdr:rowOff>126101</xdr:rowOff>
    </xdr:to>
    <xdr:sp macro="" textlink="">
      <xdr:nvSpPr>
        <xdr:cNvPr id="264" name="楕円 263"/>
        <xdr:cNvSpPr/>
      </xdr:nvSpPr>
      <xdr:spPr>
        <a:xfrm>
          <a:off x="1079500" y="169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117228</xdr:rowOff>
    </xdr:from>
    <xdr:ext cx="534377" cy="259045"/>
    <xdr:sp macro="" textlink="">
      <xdr:nvSpPr>
        <xdr:cNvPr id="265" name="テキスト ボックス 264"/>
        <xdr:cNvSpPr txBox="1"/>
      </xdr:nvSpPr>
      <xdr:spPr>
        <a:xfrm>
          <a:off x="863111" y="170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106019</xdr:rowOff>
    </xdr:from>
    <xdr:to>
      <xdr:col>55</xdr:col>
      <xdr:colOff>0</xdr:colOff>
      <xdr:row>35</xdr:row>
      <xdr:rowOff>130777</xdr:rowOff>
    </xdr:to>
    <xdr:cxnSp macro="">
      <xdr:nvCxnSpPr>
        <xdr:cNvPr id="294" name="直線コネクタ 293"/>
        <xdr:cNvCxnSpPr/>
      </xdr:nvCxnSpPr>
      <xdr:spPr>
        <a:xfrm flipV="1">
          <a:off x="9639300" y="6106769"/>
          <a:ext cx="8382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130777</xdr:rowOff>
    </xdr:from>
    <xdr:to>
      <xdr:col>50</xdr:col>
      <xdr:colOff>114300</xdr:colOff>
      <xdr:row>35</xdr:row>
      <xdr:rowOff>169795</xdr:rowOff>
    </xdr:to>
    <xdr:cxnSp macro="">
      <xdr:nvCxnSpPr>
        <xdr:cNvPr id="297" name="直線コネクタ 296"/>
        <xdr:cNvCxnSpPr/>
      </xdr:nvCxnSpPr>
      <xdr:spPr>
        <a:xfrm flipV="1">
          <a:off x="8750300" y="6131527"/>
          <a:ext cx="889000" cy="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169795</xdr:rowOff>
    </xdr:from>
    <xdr:to>
      <xdr:col>45</xdr:col>
      <xdr:colOff>177800</xdr:colOff>
      <xdr:row>36</xdr:row>
      <xdr:rowOff>120886</xdr:rowOff>
    </xdr:to>
    <xdr:cxnSp macro="">
      <xdr:nvCxnSpPr>
        <xdr:cNvPr id="300" name="直線コネクタ 299"/>
        <xdr:cNvCxnSpPr/>
      </xdr:nvCxnSpPr>
      <xdr:spPr>
        <a:xfrm flipV="1">
          <a:off x="7861300" y="6170545"/>
          <a:ext cx="889000" cy="1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120886</xdr:rowOff>
    </xdr:from>
    <xdr:to>
      <xdr:col>41</xdr:col>
      <xdr:colOff>50800</xdr:colOff>
      <xdr:row>36</xdr:row>
      <xdr:rowOff>148524</xdr:rowOff>
    </xdr:to>
    <xdr:cxnSp macro="">
      <xdr:nvCxnSpPr>
        <xdr:cNvPr id="303" name="直線コネクタ 302"/>
        <xdr:cNvCxnSpPr/>
      </xdr:nvCxnSpPr>
      <xdr:spPr>
        <a:xfrm flipV="1">
          <a:off x="6972300" y="6293086"/>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55219</xdr:rowOff>
    </xdr:from>
    <xdr:to>
      <xdr:col>55</xdr:col>
      <xdr:colOff>50800</xdr:colOff>
      <xdr:row>35</xdr:row>
      <xdr:rowOff>156819</xdr:rowOff>
    </xdr:to>
    <xdr:sp macro="" textlink="">
      <xdr:nvSpPr>
        <xdr:cNvPr id="313" name="楕円 312"/>
        <xdr:cNvSpPr/>
      </xdr:nvSpPr>
      <xdr:spPr>
        <a:xfrm>
          <a:off x="10426700" y="6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78096</xdr:rowOff>
    </xdr:from>
    <xdr:ext cx="599010" cy="259045"/>
    <xdr:sp macro="" textlink="">
      <xdr:nvSpPr>
        <xdr:cNvPr id="314" name="補助費等該当値テキスト"/>
        <xdr:cNvSpPr txBox="1"/>
      </xdr:nvSpPr>
      <xdr:spPr>
        <a:xfrm>
          <a:off x="10528300" y="590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79977</xdr:rowOff>
    </xdr:from>
    <xdr:to>
      <xdr:col>50</xdr:col>
      <xdr:colOff>165100</xdr:colOff>
      <xdr:row>36</xdr:row>
      <xdr:rowOff>10127</xdr:rowOff>
    </xdr:to>
    <xdr:sp macro="" textlink="">
      <xdr:nvSpPr>
        <xdr:cNvPr id="315" name="楕円 314"/>
        <xdr:cNvSpPr/>
      </xdr:nvSpPr>
      <xdr:spPr>
        <a:xfrm>
          <a:off x="9588500" y="60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26654</xdr:rowOff>
    </xdr:from>
    <xdr:ext cx="599010" cy="259045"/>
    <xdr:sp macro="" textlink="">
      <xdr:nvSpPr>
        <xdr:cNvPr id="316" name="テキスト ボックス 315"/>
        <xdr:cNvSpPr txBox="1"/>
      </xdr:nvSpPr>
      <xdr:spPr>
        <a:xfrm>
          <a:off x="9339795" y="585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118995</xdr:rowOff>
    </xdr:from>
    <xdr:to>
      <xdr:col>46</xdr:col>
      <xdr:colOff>38100</xdr:colOff>
      <xdr:row>36</xdr:row>
      <xdr:rowOff>49145</xdr:rowOff>
    </xdr:to>
    <xdr:sp macro="" textlink="">
      <xdr:nvSpPr>
        <xdr:cNvPr id="317" name="楕円 316"/>
        <xdr:cNvSpPr/>
      </xdr:nvSpPr>
      <xdr:spPr>
        <a:xfrm>
          <a:off x="8699500" y="61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65672</xdr:rowOff>
    </xdr:from>
    <xdr:ext cx="599010" cy="259045"/>
    <xdr:sp macro="" textlink="">
      <xdr:nvSpPr>
        <xdr:cNvPr id="318" name="テキスト ボックス 317"/>
        <xdr:cNvSpPr txBox="1"/>
      </xdr:nvSpPr>
      <xdr:spPr>
        <a:xfrm>
          <a:off x="8450795" y="589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70086</xdr:rowOff>
    </xdr:from>
    <xdr:to>
      <xdr:col>41</xdr:col>
      <xdr:colOff>101600</xdr:colOff>
      <xdr:row>37</xdr:row>
      <xdr:rowOff>236</xdr:rowOff>
    </xdr:to>
    <xdr:sp macro="" textlink="">
      <xdr:nvSpPr>
        <xdr:cNvPr id="319" name="楕円 318"/>
        <xdr:cNvSpPr/>
      </xdr:nvSpPr>
      <xdr:spPr>
        <a:xfrm>
          <a:off x="78105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162813</xdr:rowOff>
    </xdr:from>
    <xdr:ext cx="599010" cy="259045"/>
    <xdr:sp macro="" textlink="">
      <xdr:nvSpPr>
        <xdr:cNvPr id="320" name="テキスト ボックス 319"/>
        <xdr:cNvSpPr txBox="1"/>
      </xdr:nvSpPr>
      <xdr:spPr>
        <a:xfrm>
          <a:off x="7561795" y="633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97724</xdr:rowOff>
    </xdr:from>
    <xdr:to>
      <xdr:col>36</xdr:col>
      <xdr:colOff>165100</xdr:colOff>
      <xdr:row>37</xdr:row>
      <xdr:rowOff>27874</xdr:rowOff>
    </xdr:to>
    <xdr:sp macro="" textlink="">
      <xdr:nvSpPr>
        <xdr:cNvPr id="321" name="楕円 320"/>
        <xdr:cNvSpPr/>
      </xdr:nvSpPr>
      <xdr:spPr>
        <a:xfrm>
          <a:off x="6921500" y="62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19001</xdr:rowOff>
    </xdr:from>
    <xdr:ext cx="599010" cy="259045"/>
    <xdr:sp macro="" textlink="">
      <xdr:nvSpPr>
        <xdr:cNvPr id="322" name="テキスト ボックス 321"/>
        <xdr:cNvSpPr txBox="1"/>
      </xdr:nvSpPr>
      <xdr:spPr>
        <a:xfrm>
          <a:off x="6672795" y="636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62309</xdr:rowOff>
    </xdr:from>
    <xdr:to>
      <xdr:col>55</xdr:col>
      <xdr:colOff>0</xdr:colOff>
      <xdr:row>57</xdr:row>
      <xdr:rowOff>75510</xdr:rowOff>
    </xdr:to>
    <xdr:cxnSp macro="">
      <xdr:nvCxnSpPr>
        <xdr:cNvPr id="353" name="直線コネクタ 352"/>
        <xdr:cNvCxnSpPr/>
      </xdr:nvCxnSpPr>
      <xdr:spPr>
        <a:xfrm flipV="1">
          <a:off x="9639300" y="8806259"/>
          <a:ext cx="838200" cy="104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75510</xdr:rowOff>
    </xdr:from>
    <xdr:to>
      <xdr:col>50</xdr:col>
      <xdr:colOff>114300</xdr:colOff>
      <xdr:row>58</xdr:row>
      <xdr:rowOff>30879</xdr:rowOff>
    </xdr:to>
    <xdr:cxnSp macro="">
      <xdr:nvCxnSpPr>
        <xdr:cNvPr id="356" name="直線コネクタ 355"/>
        <xdr:cNvCxnSpPr/>
      </xdr:nvCxnSpPr>
      <xdr:spPr>
        <a:xfrm flipV="1">
          <a:off x="8750300" y="9848160"/>
          <a:ext cx="88900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30879</xdr:rowOff>
    </xdr:from>
    <xdr:to>
      <xdr:col>45</xdr:col>
      <xdr:colOff>177800</xdr:colOff>
      <xdr:row>58</xdr:row>
      <xdr:rowOff>87612</xdr:rowOff>
    </xdr:to>
    <xdr:cxnSp macro="">
      <xdr:nvCxnSpPr>
        <xdr:cNvPr id="359" name="直線コネクタ 358"/>
        <xdr:cNvCxnSpPr/>
      </xdr:nvCxnSpPr>
      <xdr:spPr>
        <a:xfrm flipV="1">
          <a:off x="7861300" y="9974979"/>
          <a:ext cx="889000" cy="5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80055</xdr:rowOff>
    </xdr:from>
    <xdr:to>
      <xdr:col>41</xdr:col>
      <xdr:colOff>50800</xdr:colOff>
      <xdr:row>58</xdr:row>
      <xdr:rowOff>87612</xdr:rowOff>
    </xdr:to>
    <xdr:cxnSp macro="">
      <xdr:nvCxnSpPr>
        <xdr:cNvPr id="362" name="直線コネクタ 361"/>
        <xdr:cNvCxnSpPr/>
      </xdr:nvCxnSpPr>
      <xdr:spPr>
        <a:xfrm>
          <a:off x="6972300" y="10024155"/>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11509</xdr:rowOff>
    </xdr:from>
    <xdr:to>
      <xdr:col>55</xdr:col>
      <xdr:colOff>50800</xdr:colOff>
      <xdr:row>51</xdr:row>
      <xdr:rowOff>113109</xdr:rowOff>
    </xdr:to>
    <xdr:sp macro="" textlink="">
      <xdr:nvSpPr>
        <xdr:cNvPr id="372" name="楕円 371"/>
        <xdr:cNvSpPr/>
      </xdr:nvSpPr>
      <xdr:spPr>
        <a:xfrm>
          <a:off x="10426700" y="87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135986</xdr:rowOff>
    </xdr:from>
    <xdr:ext cx="690189" cy="259045"/>
    <xdr:sp macro="" textlink="">
      <xdr:nvSpPr>
        <xdr:cNvPr id="373" name="普通建設事業費該当値テキスト"/>
        <xdr:cNvSpPr txBox="1"/>
      </xdr:nvSpPr>
      <xdr:spPr>
        <a:xfrm>
          <a:off x="10528300" y="8708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24710</xdr:rowOff>
    </xdr:from>
    <xdr:to>
      <xdr:col>50</xdr:col>
      <xdr:colOff>165100</xdr:colOff>
      <xdr:row>57</xdr:row>
      <xdr:rowOff>126310</xdr:rowOff>
    </xdr:to>
    <xdr:sp macro="" textlink="">
      <xdr:nvSpPr>
        <xdr:cNvPr id="374" name="楕円 373"/>
        <xdr:cNvSpPr/>
      </xdr:nvSpPr>
      <xdr:spPr>
        <a:xfrm>
          <a:off x="9588500" y="97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142837</xdr:rowOff>
    </xdr:from>
    <xdr:ext cx="599010" cy="259045"/>
    <xdr:sp macro="" textlink="">
      <xdr:nvSpPr>
        <xdr:cNvPr id="375" name="テキスト ボックス 374"/>
        <xdr:cNvSpPr txBox="1"/>
      </xdr:nvSpPr>
      <xdr:spPr>
        <a:xfrm>
          <a:off x="9339795" y="957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151529</xdr:rowOff>
    </xdr:from>
    <xdr:to>
      <xdr:col>46</xdr:col>
      <xdr:colOff>38100</xdr:colOff>
      <xdr:row>58</xdr:row>
      <xdr:rowOff>81679</xdr:rowOff>
    </xdr:to>
    <xdr:sp macro="" textlink="">
      <xdr:nvSpPr>
        <xdr:cNvPr id="376" name="楕円 375"/>
        <xdr:cNvSpPr/>
      </xdr:nvSpPr>
      <xdr:spPr>
        <a:xfrm>
          <a:off x="8699500" y="99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98206</xdr:rowOff>
    </xdr:from>
    <xdr:ext cx="599010" cy="259045"/>
    <xdr:sp macro="" textlink="">
      <xdr:nvSpPr>
        <xdr:cNvPr id="377" name="テキスト ボックス 376"/>
        <xdr:cNvSpPr txBox="1"/>
      </xdr:nvSpPr>
      <xdr:spPr>
        <a:xfrm>
          <a:off x="8450795" y="969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36812</xdr:rowOff>
    </xdr:from>
    <xdr:to>
      <xdr:col>41</xdr:col>
      <xdr:colOff>101600</xdr:colOff>
      <xdr:row>58</xdr:row>
      <xdr:rowOff>138412</xdr:rowOff>
    </xdr:to>
    <xdr:sp macro="" textlink="">
      <xdr:nvSpPr>
        <xdr:cNvPr id="378" name="楕円 377"/>
        <xdr:cNvSpPr/>
      </xdr:nvSpPr>
      <xdr:spPr>
        <a:xfrm>
          <a:off x="7810500" y="9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129539</xdr:rowOff>
    </xdr:from>
    <xdr:ext cx="599010" cy="259045"/>
    <xdr:sp macro="" textlink="">
      <xdr:nvSpPr>
        <xdr:cNvPr id="379" name="テキスト ボックス 378"/>
        <xdr:cNvSpPr txBox="1"/>
      </xdr:nvSpPr>
      <xdr:spPr>
        <a:xfrm>
          <a:off x="7561795" y="1007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29255</xdr:rowOff>
    </xdr:from>
    <xdr:to>
      <xdr:col>36</xdr:col>
      <xdr:colOff>165100</xdr:colOff>
      <xdr:row>58</xdr:row>
      <xdr:rowOff>130855</xdr:rowOff>
    </xdr:to>
    <xdr:sp macro="" textlink="">
      <xdr:nvSpPr>
        <xdr:cNvPr id="380" name="楕円 379"/>
        <xdr:cNvSpPr/>
      </xdr:nvSpPr>
      <xdr:spPr>
        <a:xfrm>
          <a:off x="6921500" y="99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147382</xdr:rowOff>
    </xdr:from>
    <xdr:ext cx="599010" cy="259045"/>
    <xdr:sp macro="" textlink="">
      <xdr:nvSpPr>
        <xdr:cNvPr id="381" name="テキスト ボックス 380"/>
        <xdr:cNvSpPr txBox="1"/>
      </xdr:nvSpPr>
      <xdr:spPr>
        <a:xfrm>
          <a:off x="6672795" y="97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54287</xdr:rowOff>
    </xdr:from>
    <xdr:to>
      <xdr:col>55</xdr:col>
      <xdr:colOff>0</xdr:colOff>
      <xdr:row>77</xdr:row>
      <xdr:rowOff>145631</xdr:rowOff>
    </xdr:to>
    <xdr:cxnSp macro="">
      <xdr:nvCxnSpPr>
        <xdr:cNvPr id="410" name="直線コネクタ 409"/>
        <xdr:cNvCxnSpPr/>
      </xdr:nvCxnSpPr>
      <xdr:spPr>
        <a:xfrm flipV="1">
          <a:off x="9639300" y="12227237"/>
          <a:ext cx="838200" cy="1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145631</xdr:rowOff>
    </xdr:from>
    <xdr:to>
      <xdr:col>50</xdr:col>
      <xdr:colOff>114300</xdr:colOff>
      <xdr:row>78</xdr:row>
      <xdr:rowOff>31220</xdr:rowOff>
    </xdr:to>
    <xdr:cxnSp macro="">
      <xdr:nvCxnSpPr>
        <xdr:cNvPr id="413" name="直線コネクタ 412"/>
        <xdr:cNvCxnSpPr/>
      </xdr:nvCxnSpPr>
      <xdr:spPr>
        <a:xfrm flipV="1">
          <a:off x="8750300" y="13347281"/>
          <a:ext cx="889000" cy="5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31220</xdr:rowOff>
    </xdr:from>
    <xdr:to>
      <xdr:col>45</xdr:col>
      <xdr:colOff>177800</xdr:colOff>
      <xdr:row>78</xdr:row>
      <xdr:rowOff>131204</xdr:rowOff>
    </xdr:to>
    <xdr:cxnSp macro="">
      <xdr:nvCxnSpPr>
        <xdr:cNvPr id="416" name="直線コネクタ 415"/>
        <xdr:cNvCxnSpPr/>
      </xdr:nvCxnSpPr>
      <xdr:spPr>
        <a:xfrm flipV="1">
          <a:off x="7861300" y="13404320"/>
          <a:ext cx="889000" cy="9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3487</xdr:rowOff>
    </xdr:from>
    <xdr:to>
      <xdr:col>55</xdr:col>
      <xdr:colOff>50800</xdr:colOff>
      <xdr:row>71</xdr:row>
      <xdr:rowOff>105087</xdr:rowOff>
    </xdr:to>
    <xdr:sp macro="" textlink="">
      <xdr:nvSpPr>
        <xdr:cNvPr id="426" name="楕円 425"/>
        <xdr:cNvSpPr/>
      </xdr:nvSpPr>
      <xdr:spPr>
        <a:xfrm>
          <a:off x="10426700" y="121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127964</xdr:rowOff>
    </xdr:from>
    <xdr:ext cx="690189" cy="259045"/>
    <xdr:sp macro="" textlink="">
      <xdr:nvSpPr>
        <xdr:cNvPr id="427" name="普通建設事業費 （ うち新規整備　）該当値テキスト"/>
        <xdr:cNvSpPr txBox="1"/>
      </xdr:nvSpPr>
      <xdr:spPr>
        <a:xfrm>
          <a:off x="10528300" y="12129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94831</xdr:rowOff>
    </xdr:from>
    <xdr:to>
      <xdr:col>50</xdr:col>
      <xdr:colOff>165100</xdr:colOff>
      <xdr:row>78</xdr:row>
      <xdr:rowOff>24981</xdr:rowOff>
    </xdr:to>
    <xdr:sp macro="" textlink="">
      <xdr:nvSpPr>
        <xdr:cNvPr id="428" name="楕円 427"/>
        <xdr:cNvSpPr/>
      </xdr:nvSpPr>
      <xdr:spPr>
        <a:xfrm>
          <a:off x="9588500" y="13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41508</xdr:rowOff>
    </xdr:from>
    <xdr:ext cx="599010" cy="259045"/>
    <xdr:sp macro="" textlink="">
      <xdr:nvSpPr>
        <xdr:cNvPr id="429" name="テキスト ボックス 428"/>
        <xdr:cNvSpPr txBox="1"/>
      </xdr:nvSpPr>
      <xdr:spPr>
        <a:xfrm>
          <a:off x="9339795" y="1307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151870</xdr:rowOff>
    </xdr:from>
    <xdr:to>
      <xdr:col>46</xdr:col>
      <xdr:colOff>38100</xdr:colOff>
      <xdr:row>78</xdr:row>
      <xdr:rowOff>82020</xdr:rowOff>
    </xdr:to>
    <xdr:sp macro="" textlink="">
      <xdr:nvSpPr>
        <xdr:cNvPr id="430" name="楕円 429"/>
        <xdr:cNvSpPr/>
      </xdr:nvSpPr>
      <xdr:spPr>
        <a:xfrm>
          <a:off x="8699500" y="13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98547</xdr:rowOff>
    </xdr:from>
    <xdr:ext cx="599010" cy="259045"/>
    <xdr:sp macro="" textlink="">
      <xdr:nvSpPr>
        <xdr:cNvPr id="431" name="テキスト ボックス 430"/>
        <xdr:cNvSpPr txBox="1"/>
      </xdr:nvSpPr>
      <xdr:spPr>
        <a:xfrm>
          <a:off x="8450795" y="1312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80404</xdr:rowOff>
    </xdr:from>
    <xdr:to>
      <xdr:col>41</xdr:col>
      <xdr:colOff>101600</xdr:colOff>
      <xdr:row>79</xdr:row>
      <xdr:rowOff>10554</xdr:rowOff>
    </xdr:to>
    <xdr:sp macro="" textlink="">
      <xdr:nvSpPr>
        <xdr:cNvPr id="432" name="楕円 431"/>
        <xdr:cNvSpPr/>
      </xdr:nvSpPr>
      <xdr:spPr>
        <a:xfrm>
          <a:off x="7810500" y="134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1681</xdr:rowOff>
    </xdr:from>
    <xdr:ext cx="534377" cy="259045"/>
    <xdr:sp macro="" textlink="">
      <xdr:nvSpPr>
        <xdr:cNvPr id="433" name="テキスト ボックス 432"/>
        <xdr:cNvSpPr txBox="1"/>
      </xdr:nvSpPr>
      <xdr:spPr>
        <a:xfrm>
          <a:off x="7594111" y="135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52786</xdr:rowOff>
    </xdr:from>
    <xdr:to>
      <xdr:col>55</xdr:col>
      <xdr:colOff>0</xdr:colOff>
      <xdr:row>97</xdr:row>
      <xdr:rowOff>167811</xdr:rowOff>
    </xdr:to>
    <xdr:cxnSp macro="">
      <xdr:nvCxnSpPr>
        <xdr:cNvPr id="464" name="直線コネクタ 463"/>
        <xdr:cNvCxnSpPr/>
      </xdr:nvCxnSpPr>
      <xdr:spPr>
        <a:xfrm flipV="1">
          <a:off x="9639300" y="16683436"/>
          <a:ext cx="838200" cy="1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167811</xdr:rowOff>
    </xdr:from>
    <xdr:to>
      <xdr:col>50</xdr:col>
      <xdr:colOff>114300</xdr:colOff>
      <xdr:row>99</xdr:row>
      <xdr:rowOff>48172</xdr:rowOff>
    </xdr:to>
    <xdr:cxnSp macro="">
      <xdr:nvCxnSpPr>
        <xdr:cNvPr id="467" name="直線コネクタ 466"/>
        <xdr:cNvCxnSpPr/>
      </xdr:nvCxnSpPr>
      <xdr:spPr>
        <a:xfrm flipV="1">
          <a:off x="8750300" y="16798461"/>
          <a:ext cx="889000" cy="2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48172</xdr:rowOff>
    </xdr:from>
    <xdr:to>
      <xdr:col>45</xdr:col>
      <xdr:colOff>177800</xdr:colOff>
      <xdr:row>99</xdr:row>
      <xdr:rowOff>85770</xdr:rowOff>
    </xdr:to>
    <xdr:cxnSp macro="">
      <xdr:nvCxnSpPr>
        <xdr:cNvPr id="470" name="直線コネクタ 469"/>
        <xdr:cNvCxnSpPr/>
      </xdr:nvCxnSpPr>
      <xdr:spPr>
        <a:xfrm flipV="1">
          <a:off x="7861300" y="17021722"/>
          <a:ext cx="889000" cy="3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1986</xdr:rowOff>
    </xdr:from>
    <xdr:to>
      <xdr:col>55</xdr:col>
      <xdr:colOff>50800</xdr:colOff>
      <xdr:row>97</xdr:row>
      <xdr:rowOff>103586</xdr:rowOff>
    </xdr:to>
    <xdr:sp macro="" textlink="">
      <xdr:nvSpPr>
        <xdr:cNvPr id="480" name="楕円 479"/>
        <xdr:cNvSpPr/>
      </xdr:nvSpPr>
      <xdr:spPr>
        <a:xfrm>
          <a:off x="104267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24863</xdr:rowOff>
    </xdr:from>
    <xdr:ext cx="599010" cy="259045"/>
    <xdr:sp macro="" textlink="">
      <xdr:nvSpPr>
        <xdr:cNvPr id="481" name="普通建設事業費 （ うち更新整備　）該当値テキスト"/>
        <xdr:cNvSpPr txBox="1"/>
      </xdr:nvSpPr>
      <xdr:spPr>
        <a:xfrm>
          <a:off x="10528300" y="164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117011</xdr:rowOff>
    </xdr:from>
    <xdr:to>
      <xdr:col>50</xdr:col>
      <xdr:colOff>165100</xdr:colOff>
      <xdr:row>98</xdr:row>
      <xdr:rowOff>47161</xdr:rowOff>
    </xdr:to>
    <xdr:sp macro="" textlink="">
      <xdr:nvSpPr>
        <xdr:cNvPr id="482" name="楕円 481"/>
        <xdr:cNvSpPr/>
      </xdr:nvSpPr>
      <xdr:spPr>
        <a:xfrm>
          <a:off x="9588500" y="1674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63688</xdr:rowOff>
    </xdr:from>
    <xdr:ext cx="534377" cy="259045"/>
    <xdr:sp macro="" textlink="">
      <xdr:nvSpPr>
        <xdr:cNvPr id="483" name="テキスト ボックス 482"/>
        <xdr:cNvSpPr txBox="1"/>
      </xdr:nvSpPr>
      <xdr:spPr>
        <a:xfrm>
          <a:off x="9372111" y="165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168822</xdr:rowOff>
    </xdr:from>
    <xdr:to>
      <xdr:col>46</xdr:col>
      <xdr:colOff>38100</xdr:colOff>
      <xdr:row>99</xdr:row>
      <xdr:rowOff>98972</xdr:rowOff>
    </xdr:to>
    <xdr:sp macro="" textlink="">
      <xdr:nvSpPr>
        <xdr:cNvPr id="484" name="楕円 483"/>
        <xdr:cNvSpPr/>
      </xdr:nvSpPr>
      <xdr:spPr>
        <a:xfrm>
          <a:off x="8699500" y="169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90099</xdr:rowOff>
    </xdr:from>
    <xdr:ext cx="534377" cy="259045"/>
    <xdr:sp macro="" textlink="">
      <xdr:nvSpPr>
        <xdr:cNvPr id="485" name="テキスト ボックス 484"/>
        <xdr:cNvSpPr txBox="1"/>
      </xdr:nvSpPr>
      <xdr:spPr>
        <a:xfrm>
          <a:off x="8483111" y="170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34970</xdr:rowOff>
    </xdr:from>
    <xdr:to>
      <xdr:col>41</xdr:col>
      <xdr:colOff>101600</xdr:colOff>
      <xdr:row>99</xdr:row>
      <xdr:rowOff>136570</xdr:rowOff>
    </xdr:to>
    <xdr:sp macro="" textlink="">
      <xdr:nvSpPr>
        <xdr:cNvPr id="486" name="楕円 485"/>
        <xdr:cNvSpPr/>
      </xdr:nvSpPr>
      <xdr:spPr>
        <a:xfrm>
          <a:off x="7810500" y="170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127697</xdr:rowOff>
    </xdr:from>
    <xdr:ext cx="469744" cy="259045"/>
    <xdr:sp macro="" textlink="">
      <xdr:nvSpPr>
        <xdr:cNvPr id="487" name="テキスト ボックス 486"/>
        <xdr:cNvSpPr txBox="1"/>
      </xdr:nvSpPr>
      <xdr:spPr>
        <a:xfrm>
          <a:off x="7626428" y="1710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67405</xdr:rowOff>
    </xdr:from>
    <xdr:to>
      <xdr:col>85</xdr:col>
      <xdr:colOff>127000</xdr:colOff>
      <xdr:row>38</xdr:row>
      <xdr:rowOff>130725</xdr:rowOff>
    </xdr:to>
    <xdr:cxnSp macro="">
      <xdr:nvCxnSpPr>
        <xdr:cNvPr id="514" name="直線コネクタ 513"/>
        <xdr:cNvCxnSpPr/>
      </xdr:nvCxnSpPr>
      <xdr:spPr>
        <a:xfrm>
          <a:off x="15481300" y="6582505"/>
          <a:ext cx="838200" cy="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67405</xdr:rowOff>
    </xdr:from>
    <xdr:to>
      <xdr:col>81</xdr:col>
      <xdr:colOff>50800</xdr:colOff>
      <xdr:row>38</xdr:row>
      <xdr:rowOff>94218</xdr:rowOff>
    </xdr:to>
    <xdr:cxnSp macro="">
      <xdr:nvCxnSpPr>
        <xdr:cNvPr id="517" name="直線コネクタ 516"/>
        <xdr:cNvCxnSpPr/>
      </xdr:nvCxnSpPr>
      <xdr:spPr>
        <a:xfrm flipV="1">
          <a:off x="14592300" y="6582505"/>
          <a:ext cx="889000" cy="2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94218</xdr:rowOff>
    </xdr:from>
    <xdr:to>
      <xdr:col>76</xdr:col>
      <xdr:colOff>114300</xdr:colOff>
      <xdr:row>38</xdr:row>
      <xdr:rowOff>136678</xdr:rowOff>
    </xdr:to>
    <xdr:cxnSp macro="">
      <xdr:nvCxnSpPr>
        <xdr:cNvPr id="520" name="直線コネクタ 519"/>
        <xdr:cNvCxnSpPr/>
      </xdr:nvCxnSpPr>
      <xdr:spPr>
        <a:xfrm flipV="1">
          <a:off x="13703300" y="6609318"/>
          <a:ext cx="889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134644</xdr:rowOff>
    </xdr:from>
    <xdr:to>
      <xdr:col>71</xdr:col>
      <xdr:colOff>177800</xdr:colOff>
      <xdr:row>38</xdr:row>
      <xdr:rowOff>136678</xdr:rowOff>
    </xdr:to>
    <xdr:cxnSp macro="">
      <xdr:nvCxnSpPr>
        <xdr:cNvPr id="523" name="直線コネクタ 522"/>
        <xdr:cNvCxnSpPr/>
      </xdr:nvCxnSpPr>
      <xdr:spPr>
        <a:xfrm>
          <a:off x="12814300" y="664974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79925</xdr:rowOff>
    </xdr:from>
    <xdr:to>
      <xdr:col>85</xdr:col>
      <xdr:colOff>177800</xdr:colOff>
      <xdr:row>39</xdr:row>
      <xdr:rowOff>10075</xdr:rowOff>
    </xdr:to>
    <xdr:sp macro="" textlink="">
      <xdr:nvSpPr>
        <xdr:cNvPr id="533" name="楕円 532"/>
        <xdr:cNvSpPr/>
      </xdr:nvSpPr>
      <xdr:spPr>
        <a:xfrm>
          <a:off x="16268700" y="65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16605</xdr:rowOff>
    </xdr:from>
    <xdr:to>
      <xdr:col>81</xdr:col>
      <xdr:colOff>101600</xdr:colOff>
      <xdr:row>38</xdr:row>
      <xdr:rowOff>118205</xdr:rowOff>
    </xdr:to>
    <xdr:sp macro="" textlink="">
      <xdr:nvSpPr>
        <xdr:cNvPr id="535" name="楕円 534"/>
        <xdr:cNvSpPr/>
      </xdr:nvSpPr>
      <xdr:spPr>
        <a:xfrm>
          <a:off x="15430500" y="6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134732</xdr:rowOff>
    </xdr:from>
    <xdr:ext cx="534377" cy="259045"/>
    <xdr:sp macro="" textlink="">
      <xdr:nvSpPr>
        <xdr:cNvPr id="536" name="テキスト ボックス 535"/>
        <xdr:cNvSpPr txBox="1"/>
      </xdr:nvSpPr>
      <xdr:spPr>
        <a:xfrm>
          <a:off x="15214111" y="63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43418</xdr:rowOff>
    </xdr:from>
    <xdr:to>
      <xdr:col>76</xdr:col>
      <xdr:colOff>165100</xdr:colOff>
      <xdr:row>38</xdr:row>
      <xdr:rowOff>145018</xdr:rowOff>
    </xdr:to>
    <xdr:sp macro="" textlink="">
      <xdr:nvSpPr>
        <xdr:cNvPr id="537" name="楕円 536"/>
        <xdr:cNvSpPr/>
      </xdr:nvSpPr>
      <xdr:spPr>
        <a:xfrm>
          <a:off x="14541500" y="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161545</xdr:rowOff>
    </xdr:from>
    <xdr:ext cx="534377" cy="259045"/>
    <xdr:sp macro="" textlink="">
      <xdr:nvSpPr>
        <xdr:cNvPr id="538" name="テキスト ボックス 537"/>
        <xdr:cNvSpPr txBox="1"/>
      </xdr:nvSpPr>
      <xdr:spPr>
        <a:xfrm>
          <a:off x="14325111" y="63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85878</xdr:rowOff>
    </xdr:from>
    <xdr:to>
      <xdr:col>72</xdr:col>
      <xdr:colOff>38100</xdr:colOff>
      <xdr:row>39</xdr:row>
      <xdr:rowOff>16028</xdr:rowOff>
    </xdr:to>
    <xdr:sp macro="" textlink="">
      <xdr:nvSpPr>
        <xdr:cNvPr id="539" name="楕円 538"/>
        <xdr:cNvSpPr/>
      </xdr:nvSpPr>
      <xdr:spPr>
        <a:xfrm>
          <a:off x="13652500" y="6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7155</xdr:rowOff>
    </xdr:from>
    <xdr:ext cx="469744" cy="259045"/>
    <xdr:sp macro="" textlink="">
      <xdr:nvSpPr>
        <xdr:cNvPr id="540" name="テキスト ボックス 539"/>
        <xdr:cNvSpPr txBox="1"/>
      </xdr:nvSpPr>
      <xdr:spPr>
        <a:xfrm>
          <a:off x="13468428" y="66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83844</xdr:rowOff>
    </xdr:from>
    <xdr:to>
      <xdr:col>67</xdr:col>
      <xdr:colOff>101600</xdr:colOff>
      <xdr:row>39</xdr:row>
      <xdr:rowOff>13994</xdr:rowOff>
    </xdr:to>
    <xdr:sp macro="" textlink="">
      <xdr:nvSpPr>
        <xdr:cNvPr id="541" name="楕円 540"/>
        <xdr:cNvSpPr/>
      </xdr:nvSpPr>
      <xdr:spPr>
        <a:xfrm>
          <a:off x="12763500" y="65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5121</xdr:rowOff>
    </xdr:from>
    <xdr:ext cx="469744" cy="259045"/>
    <xdr:sp macro="" textlink="">
      <xdr:nvSpPr>
        <xdr:cNvPr id="542" name="テキスト ボックス 541"/>
        <xdr:cNvSpPr txBox="1"/>
      </xdr:nvSpPr>
      <xdr:spPr>
        <a:xfrm>
          <a:off x="12579428" y="669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23228</xdr:rowOff>
    </xdr:from>
    <xdr:to>
      <xdr:col>85</xdr:col>
      <xdr:colOff>127000</xdr:colOff>
      <xdr:row>74</xdr:row>
      <xdr:rowOff>32811</xdr:rowOff>
    </xdr:to>
    <xdr:cxnSp macro="">
      <xdr:nvCxnSpPr>
        <xdr:cNvPr id="622" name="直線コネクタ 621"/>
        <xdr:cNvCxnSpPr/>
      </xdr:nvCxnSpPr>
      <xdr:spPr>
        <a:xfrm flipV="1">
          <a:off x="15481300" y="12710528"/>
          <a:ext cx="8382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17097</xdr:rowOff>
    </xdr:from>
    <xdr:to>
      <xdr:col>81</xdr:col>
      <xdr:colOff>50800</xdr:colOff>
      <xdr:row>74</xdr:row>
      <xdr:rowOff>32811</xdr:rowOff>
    </xdr:to>
    <xdr:cxnSp macro="">
      <xdr:nvCxnSpPr>
        <xdr:cNvPr id="625" name="直線コネクタ 624"/>
        <xdr:cNvCxnSpPr/>
      </xdr:nvCxnSpPr>
      <xdr:spPr>
        <a:xfrm>
          <a:off x="14592300" y="12704397"/>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166725</xdr:rowOff>
    </xdr:from>
    <xdr:to>
      <xdr:col>76</xdr:col>
      <xdr:colOff>114300</xdr:colOff>
      <xdr:row>74</xdr:row>
      <xdr:rowOff>17097</xdr:rowOff>
    </xdr:to>
    <xdr:cxnSp macro="">
      <xdr:nvCxnSpPr>
        <xdr:cNvPr id="628" name="直線コネクタ 627"/>
        <xdr:cNvCxnSpPr/>
      </xdr:nvCxnSpPr>
      <xdr:spPr>
        <a:xfrm>
          <a:off x="13703300" y="1268257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89038</xdr:rowOff>
    </xdr:from>
    <xdr:to>
      <xdr:col>71</xdr:col>
      <xdr:colOff>177800</xdr:colOff>
      <xdr:row>73</xdr:row>
      <xdr:rowOff>166725</xdr:rowOff>
    </xdr:to>
    <xdr:cxnSp macro="">
      <xdr:nvCxnSpPr>
        <xdr:cNvPr id="631" name="直線コネクタ 630"/>
        <xdr:cNvCxnSpPr/>
      </xdr:nvCxnSpPr>
      <xdr:spPr>
        <a:xfrm>
          <a:off x="12814300" y="12604888"/>
          <a:ext cx="889000" cy="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143878</xdr:rowOff>
    </xdr:from>
    <xdr:to>
      <xdr:col>85</xdr:col>
      <xdr:colOff>177800</xdr:colOff>
      <xdr:row>74</xdr:row>
      <xdr:rowOff>74028</xdr:rowOff>
    </xdr:to>
    <xdr:sp macro="" textlink="">
      <xdr:nvSpPr>
        <xdr:cNvPr id="641" name="楕円 640"/>
        <xdr:cNvSpPr/>
      </xdr:nvSpPr>
      <xdr:spPr>
        <a:xfrm>
          <a:off x="16268700" y="126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166755</xdr:rowOff>
    </xdr:from>
    <xdr:ext cx="599010" cy="259045"/>
    <xdr:sp macro="" textlink="">
      <xdr:nvSpPr>
        <xdr:cNvPr id="642" name="公債費該当値テキスト"/>
        <xdr:cNvSpPr txBox="1"/>
      </xdr:nvSpPr>
      <xdr:spPr>
        <a:xfrm>
          <a:off x="16370300" y="1251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153461</xdr:rowOff>
    </xdr:from>
    <xdr:to>
      <xdr:col>81</xdr:col>
      <xdr:colOff>101600</xdr:colOff>
      <xdr:row>74</xdr:row>
      <xdr:rowOff>83611</xdr:rowOff>
    </xdr:to>
    <xdr:sp macro="" textlink="">
      <xdr:nvSpPr>
        <xdr:cNvPr id="643" name="楕円 642"/>
        <xdr:cNvSpPr/>
      </xdr:nvSpPr>
      <xdr:spPr>
        <a:xfrm>
          <a:off x="15430500" y="126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100138</xdr:rowOff>
    </xdr:from>
    <xdr:ext cx="599010" cy="259045"/>
    <xdr:sp macro="" textlink="">
      <xdr:nvSpPr>
        <xdr:cNvPr id="644" name="テキスト ボックス 643"/>
        <xdr:cNvSpPr txBox="1"/>
      </xdr:nvSpPr>
      <xdr:spPr>
        <a:xfrm>
          <a:off x="15181795" y="12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137747</xdr:rowOff>
    </xdr:from>
    <xdr:to>
      <xdr:col>76</xdr:col>
      <xdr:colOff>165100</xdr:colOff>
      <xdr:row>74</xdr:row>
      <xdr:rowOff>67897</xdr:rowOff>
    </xdr:to>
    <xdr:sp macro="" textlink="">
      <xdr:nvSpPr>
        <xdr:cNvPr id="645" name="楕円 644"/>
        <xdr:cNvSpPr/>
      </xdr:nvSpPr>
      <xdr:spPr>
        <a:xfrm>
          <a:off x="14541500" y="126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84424</xdr:rowOff>
    </xdr:from>
    <xdr:ext cx="599010" cy="259045"/>
    <xdr:sp macro="" textlink="">
      <xdr:nvSpPr>
        <xdr:cNvPr id="646" name="テキスト ボックス 645"/>
        <xdr:cNvSpPr txBox="1"/>
      </xdr:nvSpPr>
      <xdr:spPr>
        <a:xfrm>
          <a:off x="14292795" y="124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115925</xdr:rowOff>
    </xdr:from>
    <xdr:to>
      <xdr:col>72</xdr:col>
      <xdr:colOff>38100</xdr:colOff>
      <xdr:row>74</xdr:row>
      <xdr:rowOff>46075</xdr:rowOff>
    </xdr:to>
    <xdr:sp macro="" textlink="">
      <xdr:nvSpPr>
        <xdr:cNvPr id="647" name="楕円 646"/>
        <xdr:cNvSpPr/>
      </xdr:nvSpPr>
      <xdr:spPr>
        <a:xfrm>
          <a:off x="13652500" y="12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62602</xdr:rowOff>
    </xdr:from>
    <xdr:ext cx="599010" cy="259045"/>
    <xdr:sp macro="" textlink="">
      <xdr:nvSpPr>
        <xdr:cNvPr id="648" name="テキスト ボックス 647"/>
        <xdr:cNvSpPr txBox="1"/>
      </xdr:nvSpPr>
      <xdr:spPr>
        <a:xfrm>
          <a:off x="13403795" y="1240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38238</xdr:rowOff>
    </xdr:from>
    <xdr:to>
      <xdr:col>67</xdr:col>
      <xdr:colOff>101600</xdr:colOff>
      <xdr:row>73</xdr:row>
      <xdr:rowOff>139838</xdr:rowOff>
    </xdr:to>
    <xdr:sp macro="" textlink="">
      <xdr:nvSpPr>
        <xdr:cNvPr id="649" name="楕円 648"/>
        <xdr:cNvSpPr/>
      </xdr:nvSpPr>
      <xdr:spPr>
        <a:xfrm>
          <a:off x="12763500" y="125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156365</xdr:rowOff>
    </xdr:from>
    <xdr:ext cx="599010" cy="259045"/>
    <xdr:sp macro="" textlink="">
      <xdr:nvSpPr>
        <xdr:cNvPr id="650" name="テキスト ボックス 649"/>
        <xdr:cNvSpPr txBox="1"/>
      </xdr:nvSpPr>
      <xdr:spPr>
        <a:xfrm>
          <a:off x="12514795" y="1232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39455</xdr:rowOff>
    </xdr:from>
    <xdr:to>
      <xdr:col>85</xdr:col>
      <xdr:colOff>127000</xdr:colOff>
      <xdr:row>98</xdr:row>
      <xdr:rowOff>72084</xdr:rowOff>
    </xdr:to>
    <xdr:cxnSp macro="">
      <xdr:nvCxnSpPr>
        <xdr:cNvPr id="677" name="直線コネクタ 676"/>
        <xdr:cNvCxnSpPr/>
      </xdr:nvCxnSpPr>
      <xdr:spPr>
        <a:xfrm flipV="1">
          <a:off x="15481300" y="16841555"/>
          <a:ext cx="838200" cy="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85198</xdr:rowOff>
    </xdr:from>
    <xdr:to>
      <xdr:col>81</xdr:col>
      <xdr:colOff>50800</xdr:colOff>
      <xdr:row>98</xdr:row>
      <xdr:rowOff>72084</xdr:rowOff>
    </xdr:to>
    <xdr:cxnSp macro="">
      <xdr:nvCxnSpPr>
        <xdr:cNvPr id="680" name="直線コネクタ 679"/>
        <xdr:cNvCxnSpPr/>
      </xdr:nvCxnSpPr>
      <xdr:spPr>
        <a:xfrm>
          <a:off x="14592300" y="16715848"/>
          <a:ext cx="889000" cy="1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56828</xdr:rowOff>
    </xdr:from>
    <xdr:to>
      <xdr:col>76</xdr:col>
      <xdr:colOff>114300</xdr:colOff>
      <xdr:row>97</xdr:row>
      <xdr:rowOff>85198</xdr:rowOff>
    </xdr:to>
    <xdr:cxnSp macro="">
      <xdr:nvCxnSpPr>
        <xdr:cNvPr id="683" name="直線コネクタ 682"/>
        <xdr:cNvCxnSpPr/>
      </xdr:nvCxnSpPr>
      <xdr:spPr>
        <a:xfrm>
          <a:off x="13703300" y="16687478"/>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71193</xdr:rowOff>
    </xdr:from>
    <xdr:to>
      <xdr:col>71</xdr:col>
      <xdr:colOff>177800</xdr:colOff>
      <xdr:row>97</xdr:row>
      <xdr:rowOff>56828</xdr:rowOff>
    </xdr:to>
    <xdr:cxnSp macro="">
      <xdr:nvCxnSpPr>
        <xdr:cNvPr id="686" name="直線コネクタ 685"/>
        <xdr:cNvCxnSpPr/>
      </xdr:nvCxnSpPr>
      <xdr:spPr>
        <a:xfrm>
          <a:off x="12814300" y="16530393"/>
          <a:ext cx="889000" cy="1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160105</xdr:rowOff>
    </xdr:from>
    <xdr:to>
      <xdr:col>85</xdr:col>
      <xdr:colOff>177800</xdr:colOff>
      <xdr:row>98</xdr:row>
      <xdr:rowOff>90255</xdr:rowOff>
    </xdr:to>
    <xdr:sp macro="" textlink="">
      <xdr:nvSpPr>
        <xdr:cNvPr id="696" name="楕円 695"/>
        <xdr:cNvSpPr/>
      </xdr:nvSpPr>
      <xdr:spPr>
        <a:xfrm>
          <a:off x="16268700" y="16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75032</xdr:rowOff>
    </xdr:from>
    <xdr:ext cx="534377" cy="259045"/>
    <xdr:sp macro="" textlink="">
      <xdr:nvSpPr>
        <xdr:cNvPr id="697" name="積立金該当値テキスト"/>
        <xdr:cNvSpPr txBox="1"/>
      </xdr:nvSpPr>
      <xdr:spPr>
        <a:xfrm>
          <a:off x="16370300" y="167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21284</xdr:rowOff>
    </xdr:from>
    <xdr:to>
      <xdr:col>81</xdr:col>
      <xdr:colOff>101600</xdr:colOff>
      <xdr:row>98</xdr:row>
      <xdr:rowOff>122884</xdr:rowOff>
    </xdr:to>
    <xdr:sp macro="" textlink="">
      <xdr:nvSpPr>
        <xdr:cNvPr id="698" name="楕円 697"/>
        <xdr:cNvSpPr/>
      </xdr:nvSpPr>
      <xdr:spPr>
        <a:xfrm>
          <a:off x="15430500" y="168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114011</xdr:rowOff>
    </xdr:from>
    <xdr:ext cx="534377" cy="259045"/>
    <xdr:sp macro="" textlink="">
      <xdr:nvSpPr>
        <xdr:cNvPr id="699" name="テキスト ボックス 698"/>
        <xdr:cNvSpPr txBox="1"/>
      </xdr:nvSpPr>
      <xdr:spPr>
        <a:xfrm>
          <a:off x="15214111" y="169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34398</xdr:rowOff>
    </xdr:from>
    <xdr:to>
      <xdr:col>76</xdr:col>
      <xdr:colOff>165100</xdr:colOff>
      <xdr:row>97</xdr:row>
      <xdr:rowOff>135998</xdr:rowOff>
    </xdr:to>
    <xdr:sp macro="" textlink="">
      <xdr:nvSpPr>
        <xdr:cNvPr id="700" name="楕円 699"/>
        <xdr:cNvSpPr/>
      </xdr:nvSpPr>
      <xdr:spPr>
        <a:xfrm>
          <a:off x="14541500" y="166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152525</xdr:rowOff>
    </xdr:from>
    <xdr:ext cx="534377" cy="259045"/>
    <xdr:sp macro="" textlink="">
      <xdr:nvSpPr>
        <xdr:cNvPr id="701" name="テキスト ボックス 700"/>
        <xdr:cNvSpPr txBox="1"/>
      </xdr:nvSpPr>
      <xdr:spPr>
        <a:xfrm>
          <a:off x="14325111" y="164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6028</xdr:rowOff>
    </xdr:from>
    <xdr:to>
      <xdr:col>72</xdr:col>
      <xdr:colOff>38100</xdr:colOff>
      <xdr:row>97</xdr:row>
      <xdr:rowOff>107628</xdr:rowOff>
    </xdr:to>
    <xdr:sp macro="" textlink="">
      <xdr:nvSpPr>
        <xdr:cNvPr id="702" name="楕円 701"/>
        <xdr:cNvSpPr/>
      </xdr:nvSpPr>
      <xdr:spPr>
        <a:xfrm>
          <a:off x="13652500" y="166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124155</xdr:rowOff>
    </xdr:from>
    <xdr:ext cx="534377" cy="259045"/>
    <xdr:sp macro="" textlink="">
      <xdr:nvSpPr>
        <xdr:cNvPr id="703" name="テキスト ボックス 702"/>
        <xdr:cNvSpPr txBox="1"/>
      </xdr:nvSpPr>
      <xdr:spPr>
        <a:xfrm>
          <a:off x="13436111" y="1641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20393</xdr:rowOff>
    </xdr:from>
    <xdr:to>
      <xdr:col>67</xdr:col>
      <xdr:colOff>101600</xdr:colOff>
      <xdr:row>96</xdr:row>
      <xdr:rowOff>121993</xdr:rowOff>
    </xdr:to>
    <xdr:sp macro="" textlink="">
      <xdr:nvSpPr>
        <xdr:cNvPr id="704" name="楕円 703"/>
        <xdr:cNvSpPr/>
      </xdr:nvSpPr>
      <xdr:spPr>
        <a:xfrm>
          <a:off x="12763500" y="164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138520</xdr:rowOff>
    </xdr:from>
    <xdr:ext cx="534377" cy="259045"/>
    <xdr:sp macro="" textlink="">
      <xdr:nvSpPr>
        <xdr:cNvPr id="705" name="テキスト ボックス 704"/>
        <xdr:cNvSpPr txBox="1"/>
      </xdr:nvSpPr>
      <xdr:spPr>
        <a:xfrm>
          <a:off x="12547111" y="162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64926</xdr:rowOff>
    </xdr:from>
    <xdr:to>
      <xdr:col>116</xdr:col>
      <xdr:colOff>63500</xdr:colOff>
      <xdr:row>74</xdr:row>
      <xdr:rowOff>132113</xdr:rowOff>
    </xdr:to>
    <xdr:cxnSp macro="">
      <xdr:nvCxnSpPr>
        <xdr:cNvPr id="848" name="直線コネクタ 847"/>
        <xdr:cNvCxnSpPr/>
      </xdr:nvCxnSpPr>
      <xdr:spPr>
        <a:xfrm>
          <a:off x="21323300" y="12752226"/>
          <a:ext cx="838200" cy="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33227</xdr:rowOff>
    </xdr:from>
    <xdr:to>
      <xdr:col>111</xdr:col>
      <xdr:colOff>177800</xdr:colOff>
      <xdr:row>74</xdr:row>
      <xdr:rowOff>64926</xdr:rowOff>
    </xdr:to>
    <xdr:cxnSp macro="">
      <xdr:nvCxnSpPr>
        <xdr:cNvPr id="851" name="直線コネクタ 850"/>
        <xdr:cNvCxnSpPr/>
      </xdr:nvCxnSpPr>
      <xdr:spPr>
        <a:xfrm>
          <a:off x="20434300" y="12720527"/>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33227</xdr:rowOff>
    </xdr:from>
    <xdr:to>
      <xdr:col>107</xdr:col>
      <xdr:colOff>50800</xdr:colOff>
      <xdr:row>74</xdr:row>
      <xdr:rowOff>44091</xdr:rowOff>
    </xdr:to>
    <xdr:cxnSp macro="">
      <xdr:nvCxnSpPr>
        <xdr:cNvPr id="854" name="直線コネクタ 853"/>
        <xdr:cNvCxnSpPr/>
      </xdr:nvCxnSpPr>
      <xdr:spPr>
        <a:xfrm flipV="1">
          <a:off x="19545300" y="12720527"/>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44091</xdr:rowOff>
    </xdr:from>
    <xdr:to>
      <xdr:col>102</xdr:col>
      <xdr:colOff>114300</xdr:colOff>
      <xdr:row>74</xdr:row>
      <xdr:rowOff>119594</xdr:rowOff>
    </xdr:to>
    <xdr:cxnSp macro="">
      <xdr:nvCxnSpPr>
        <xdr:cNvPr id="857" name="直線コネクタ 856"/>
        <xdr:cNvCxnSpPr/>
      </xdr:nvCxnSpPr>
      <xdr:spPr>
        <a:xfrm flipV="1">
          <a:off x="18656300" y="12731391"/>
          <a:ext cx="8890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81313</xdr:rowOff>
    </xdr:from>
    <xdr:to>
      <xdr:col>116</xdr:col>
      <xdr:colOff>114300</xdr:colOff>
      <xdr:row>75</xdr:row>
      <xdr:rowOff>11463</xdr:rowOff>
    </xdr:to>
    <xdr:sp macro="" textlink="">
      <xdr:nvSpPr>
        <xdr:cNvPr id="867" name="楕円 866"/>
        <xdr:cNvSpPr/>
      </xdr:nvSpPr>
      <xdr:spPr>
        <a:xfrm>
          <a:off x="22110700" y="127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59740</xdr:rowOff>
    </xdr:from>
    <xdr:ext cx="534377" cy="259045"/>
    <xdr:sp macro="" textlink="">
      <xdr:nvSpPr>
        <xdr:cNvPr id="868" name="繰出金該当値テキスト"/>
        <xdr:cNvSpPr txBox="1"/>
      </xdr:nvSpPr>
      <xdr:spPr>
        <a:xfrm>
          <a:off x="22212300" y="127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14126</xdr:rowOff>
    </xdr:from>
    <xdr:to>
      <xdr:col>112</xdr:col>
      <xdr:colOff>38100</xdr:colOff>
      <xdr:row>74</xdr:row>
      <xdr:rowOff>115726</xdr:rowOff>
    </xdr:to>
    <xdr:sp macro="" textlink="">
      <xdr:nvSpPr>
        <xdr:cNvPr id="869" name="楕円 868"/>
        <xdr:cNvSpPr/>
      </xdr:nvSpPr>
      <xdr:spPr>
        <a:xfrm>
          <a:off x="21272500" y="127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132253</xdr:rowOff>
    </xdr:from>
    <xdr:ext cx="534377" cy="259045"/>
    <xdr:sp macro="" textlink="">
      <xdr:nvSpPr>
        <xdr:cNvPr id="870" name="テキスト ボックス 869"/>
        <xdr:cNvSpPr txBox="1"/>
      </xdr:nvSpPr>
      <xdr:spPr>
        <a:xfrm>
          <a:off x="21056111" y="124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153877</xdr:rowOff>
    </xdr:from>
    <xdr:to>
      <xdr:col>107</xdr:col>
      <xdr:colOff>101600</xdr:colOff>
      <xdr:row>74</xdr:row>
      <xdr:rowOff>84027</xdr:rowOff>
    </xdr:to>
    <xdr:sp macro="" textlink="">
      <xdr:nvSpPr>
        <xdr:cNvPr id="871" name="楕円 870"/>
        <xdr:cNvSpPr/>
      </xdr:nvSpPr>
      <xdr:spPr>
        <a:xfrm>
          <a:off x="20383500" y="126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100554</xdr:rowOff>
    </xdr:from>
    <xdr:ext cx="534377" cy="259045"/>
    <xdr:sp macro="" textlink="">
      <xdr:nvSpPr>
        <xdr:cNvPr id="872" name="テキスト ボックス 871"/>
        <xdr:cNvSpPr txBox="1"/>
      </xdr:nvSpPr>
      <xdr:spPr>
        <a:xfrm>
          <a:off x="20167111" y="124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164741</xdr:rowOff>
    </xdr:from>
    <xdr:to>
      <xdr:col>102</xdr:col>
      <xdr:colOff>165100</xdr:colOff>
      <xdr:row>74</xdr:row>
      <xdr:rowOff>94891</xdr:rowOff>
    </xdr:to>
    <xdr:sp macro="" textlink="">
      <xdr:nvSpPr>
        <xdr:cNvPr id="873" name="楕円 872"/>
        <xdr:cNvSpPr/>
      </xdr:nvSpPr>
      <xdr:spPr>
        <a:xfrm>
          <a:off x="19494500" y="126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111418</xdr:rowOff>
    </xdr:from>
    <xdr:ext cx="534377" cy="259045"/>
    <xdr:sp macro="" textlink="">
      <xdr:nvSpPr>
        <xdr:cNvPr id="874" name="テキスト ボックス 873"/>
        <xdr:cNvSpPr txBox="1"/>
      </xdr:nvSpPr>
      <xdr:spPr>
        <a:xfrm>
          <a:off x="19278111" y="1245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68794</xdr:rowOff>
    </xdr:from>
    <xdr:to>
      <xdr:col>98</xdr:col>
      <xdr:colOff>38100</xdr:colOff>
      <xdr:row>74</xdr:row>
      <xdr:rowOff>170394</xdr:rowOff>
    </xdr:to>
    <xdr:sp macro="" textlink="">
      <xdr:nvSpPr>
        <xdr:cNvPr id="875" name="楕円 874"/>
        <xdr:cNvSpPr/>
      </xdr:nvSpPr>
      <xdr:spPr>
        <a:xfrm>
          <a:off x="18605500" y="127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161521</xdr:rowOff>
    </xdr:from>
    <xdr:ext cx="534377" cy="259045"/>
    <xdr:sp macro="" textlink="">
      <xdr:nvSpPr>
        <xdr:cNvPr id="876" name="テキスト ボックス 875"/>
        <xdr:cNvSpPr txBox="1"/>
      </xdr:nvSpPr>
      <xdr:spPr>
        <a:xfrm>
          <a:off x="18389111" y="1284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性質別歳出のうち、住民一人当たりのコストでは多くの項目で類似団体の平均値を上回っている状況にある。</a:t>
          </a:r>
          <a:endParaRPr lang="ja-JP" altLang="ja-JP" sz="1400">
            <a:effectLst/>
          </a:endParaRPr>
        </a:p>
        <a:p>
          <a:r>
            <a:rPr kumimoji="1" lang="ja-JP" altLang="ja-JP" sz="1100">
              <a:solidFill>
                <a:schemeClr val="dk1"/>
              </a:solidFill>
              <a:effectLst/>
              <a:latin typeface="+mn-lt"/>
              <a:ea typeface="+mn-ea"/>
              <a:cs typeface="+mn-cs"/>
            </a:rPr>
            <a:t>　特に</a:t>
          </a:r>
          <a:r>
            <a:rPr kumimoji="1" lang="ja-JP" altLang="en-US" sz="1100">
              <a:solidFill>
                <a:schemeClr val="dk1"/>
              </a:solidFill>
              <a:effectLst/>
              <a:latin typeface="+mn-lt"/>
              <a:ea typeface="+mn-ea"/>
              <a:cs typeface="+mn-cs"/>
            </a:rPr>
            <a:t>普通建設事業が大幅に上回っているが、Ｈ２９年度に一般会計総額に相当する程の大型建設事業を行ったためである。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物</a:t>
          </a:r>
          <a:r>
            <a:rPr kumimoji="1" lang="ja-JP" altLang="ja-JP" sz="1100">
              <a:solidFill>
                <a:schemeClr val="dk1"/>
              </a:solidFill>
              <a:effectLst/>
              <a:latin typeface="+mn-lt"/>
              <a:ea typeface="+mn-ea"/>
              <a:cs typeface="+mn-cs"/>
            </a:rPr>
            <a:t>件費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きく上回っているが、行政改革による公共施設の維持管理を委託業務に移行していることが主な要因である。指定管理者制度の導入により委託対象を民間企業へも広げることでコスト削減の効果が見込まれる。</a:t>
          </a:r>
          <a:endParaRPr lang="ja-JP" altLang="ja-JP" sz="1400">
            <a:effectLst/>
          </a:endParaRPr>
        </a:p>
        <a:p>
          <a:r>
            <a:rPr kumimoji="1" lang="ja-JP" altLang="ja-JP" sz="1100">
              <a:solidFill>
                <a:schemeClr val="dk1"/>
              </a:solidFill>
              <a:effectLst/>
              <a:latin typeface="+mn-lt"/>
              <a:ea typeface="+mn-ea"/>
              <a:cs typeface="+mn-cs"/>
            </a:rPr>
            <a:t>　また、同様に平均値を大きく上回っている公債費についても、今後、中長期的な財政推計の中で住民生活とのバランスを図りながら公債費の圧縮を図り健全な財政運営に努めていく。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7,282
7,276
343.66
15,956,503
15,852,030
85,930
5,008,137
15,419,101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35052</xdr:rowOff>
    </xdr:from>
    <xdr:to>
      <xdr:col>24</xdr:col>
      <xdr:colOff>63500</xdr:colOff>
      <xdr:row>36</xdr:row>
      <xdr:rowOff>56134</xdr:rowOff>
    </xdr:to>
    <xdr:cxnSp macro="">
      <xdr:nvCxnSpPr>
        <xdr:cNvPr id="61" name="直線コネクタ 60"/>
        <xdr:cNvCxnSpPr/>
      </xdr:nvCxnSpPr>
      <xdr:spPr>
        <a:xfrm flipV="1">
          <a:off x="3797300" y="6207252"/>
          <a:ext cx="8382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119126</xdr:rowOff>
    </xdr:from>
    <xdr:to>
      <xdr:col>19</xdr:col>
      <xdr:colOff>177800</xdr:colOff>
      <xdr:row>36</xdr:row>
      <xdr:rowOff>56134</xdr:rowOff>
    </xdr:to>
    <xdr:cxnSp macro="">
      <xdr:nvCxnSpPr>
        <xdr:cNvPr id="64" name="直線コネクタ 63"/>
        <xdr:cNvCxnSpPr/>
      </xdr:nvCxnSpPr>
      <xdr:spPr>
        <a:xfrm>
          <a:off x="2908300" y="6119876"/>
          <a:ext cx="8890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119126</xdr:rowOff>
    </xdr:from>
    <xdr:to>
      <xdr:col>15</xdr:col>
      <xdr:colOff>50800</xdr:colOff>
      <xdr:row>36</xdr:row>
      <xdr:rowOff>24003</xdr:rowOff>
    </xdr:to>
    <xdr:cxnSp macro="">
      <xdr:nvCxnSpPr>
        <xdr:cNvPr id="67" name="直線コネクタ 66"/>
        <xdr:cNvCxnSpPr/>
      </xdr:nvCxnSpPr>
      <xdr:spPr>
        <a:xfrm flipV="1">
          <a:off x="2019300" y="6119876"/>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24003</xdr:rowOff>
    </xdr:from>
    <xdr:to>
      <xdr:col>10</xdr:col>
      <xdr:colOff>114300</xdr:colOff>
      <xdr:row>36</xdr:row>
      <xdr:rowOff>78486</xdr:rowOff>
    </xdr:to>
    <xdr:cxnSp macro="">
      <xdr:nvCxnSpPr>
        <xdr:cNvPr id="70" name="直線コネクタ 69"/>
        <xdr:cNvCxnSpPr/>
      </xdr:nvCxnSpPr>
      <xdr:spPr>
        <a:xfrm flipV="1">
          <a:off x="1130300" y="619620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155702</xdr:rowOff>
    </xdr:from>
    <xdr:to>
      <xdr:col>24</xdr:col>
      <xdr:colOff>114300</xdr:colOff>
      <xdr:row>36</xdr:row>
      <xdr:rowOff>85852</xdr:rowOff>
    </xdr:to>
    <xdr:sp macro="" textlink="">
      <xdr:nvSpPr>
        <xdr:cNvPr id="80" name="楕円 79"/>
        <xdr:cNvSpPr/>
      </xdr:nvSpPr>
      <xdr:spPr>
        <a:xfrm>
          <a:off x="45847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134129</xdr:rowOff>
    </xdr:from>
    <xdr:ext cx="534377" cy="259045"/>
    <xdr:sp macro="" textlink="">
      <xdr:nvSpPr>
        <xdr:cNvPr id="81" name="議会費該当値テキスト"/>
        <xdr:cNvSpPr txBox="1"/>
      </xdr:nvSpPr>
      <xdr:spPr>
        <a:xfrm>
          <a:off x="4686300" y="61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5334</xdr:rowOff>
    </xdr:from>
    <xdr:to>
      <xdr:col>20</xdr:col>
      <xdr:colOff>38100</xdr:colOff>
      <xdr:row>36</xdr:row>
      <xdr:rowOff>106934</xdr:rowOff>
    </xdr:to>
    <xdr:sp macro="" textlink="">
      <xdr:nvSpPr>
        <xdr:cNvPr id="82" name="楕円 81"/>
        <xdr:cNvSpPr/>
      </xdr:nvSpPr>
      <xdr:spPr>
        <a:xfrm>
          <a:off x="37465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98061</xdr:rowOff>
    </xdr:from>
    <xdr:ext cx="469744" cy="259045"/>
    <xdr:sp macro="" textlink="">
      <xdr:nvSpPr>
        <xdr:cNvPr id="83" name="テキスト ボックス 82"/>
        <xdr:cNvSpPr txBox="1"/>
      </xdr:nvSpPr>
      <xdr:spPr>
        <a:xfrm>
          <a:off x="3562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68326</xdr:rowOff>
    </xdr:from>
    <xdr:to>
      <xdr:col>15</xdr:col>
      <xdr:colOff>101600</xdr:colOff>
      <xdr:row>35</xdr:row>
      <xdr:rowOff>169926</xdr:rowOff>
    </xdr:to>
    <xdr:sp macro="" textlink="">
      <xdr:nvSpPr>
        <xdr:cNvPr id="84" name="楕円 83"/>
        <xdr:cNvSpPr/>
      </xdr:nvSpPr>
      <xdr:spPr>
        <a:xfrm>
          <a:off x="2857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161053</xdr:rowOff>
    </xdr:from>
    <xdr:ext cx="534377" cy="259045"/>
    <xdr:sp macro="" textlink="">
      <xdr:nvSpPr>
        <xdr:cNvPr id="85" name="テキスト ボックス 84"/>
        <xdr:cNvSpPr txBox="1"/>
      </xdr:nvSpPr>
      <xdr:spPr>
        <a:xfrm>
          <a:off x="2641111" y="61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144653</xdr:rowOff>
    </xdr:from>
    <xdr:to>
      <xdr:col>10</xdr:col>
      <xdr:colOff>165100</xdr:colOff>
      <xdr:row>36</xdr:row>
      <xdr:rowOff>74803</xdr:rowOff>
    </xdr:to>
    <xdr:sp macro="" textlink="">
      <xdr:nvSpPr>
        <xdr:cNvPr id="86" name="楕円 85"/>
        <xdr:cNvSpPr/>
      </xdr:nvSpPr>
      <xdr:spPr>
        <a:xfrm>
          <a:off x="1968500" y="61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65930</xdr:rowOff>
    </xdr:from>
    <xdr:ext cx="534377" cy="259045"/>
    <xdr:sp macro="" textlink="">
      <xdr:nvSpPr>
        <xdr:cNvPr id="87" name="テキスト ボックス 86"/>
        <xdr:cNvSpPr txBox="1"/>
      </xdr:nvSpPr>
      <xdr:spPr>
        <a:xfrm>
          <a:off x="1752111" y="62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27686</xdr:rowOff>
    </xdr:from>
    <xdr:to>
      <xdr:col>6</xdr:col>
      <xdr:colOff>38100</xdr:colOff>
      <xdr:row>36</xdr:row>
      <xdr:rowOff>129286</xdr:rowOff>
    </xdr:to>
    <xdr:sp macro="" textlink="">
      <xdr:nvSpPr>
        <xdr:cNvPr id="88" name="楕円 87"/>
        <xdr:cNvSpPr/>
      </xdr:nvSpPr>
      <xdr:spPr>
        <a:xfrm>
          <a:off x="1079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120413</xdr:rowOff>
    </xdr:from>
    <xdr:ext cx="469744" cy="259045"/>
    <xdr:sp macro="" textlink="">
      <xdr:nvSpPr>
        <xdr:cNvPr id="89" name="テキスト ボックス 88"/>
        <xdr:cNvSpPr txBox="1"/>
      </xdr:nvSpPr>
      <xdr:spPr>
        <a:xfrm>
          <a:off x="895428"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104825</xdr:rowOff>
    </xdr:from>
    <xdr:to>
      <xdr:col>24</xdr:col>
      <xdr:colOff>63500</xdr:colOff>
      <xdr:row>57</xdr:row>
      <xdr:rowOff>27608</xdr:rowOff>
    </xdr:to>
    <xdr:cxnSp macro="">
      <xdr:nvCxnSpPr>
        <xdr:cNvPr id="116" name="直線コネクタ 115"/>
        <xdr:cNvCxnSpPr/>
      </xdr:nvCxnSpPr>
      <xdr:spPr>
        <a:xfrm>
          <a:off x="3797300" y="9534575"/>
          <a:ext cx="838200" cy="26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104825</xdr:rowOff>
    </xdr:from>
    <xdr:to>
      <xdr:col>19</xdr:col>
      <xdr:colOff>177800</xdr:colOff>
      <xdr:row>57</xdr:row>
      <xdr:rowOff>5171</xdr:rowOff>
    </xdr:to>
    <xdr:cxnSp macro="">
      <xdr:nvCxnSpPr>
        <xdr:cNvPr id="119" name="直線コネクタ 118"/>
        <xdr:cNvCxnSpPr/>
      </xdr:nvCxnSpPr>
      <xdr:spPr>
        <a:xfrm flipV="1">
          <a:off x="2908300" y="9534575"/>
          <a:ext cx="889000" cy="24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5171</xdr:rowOff>
    </xdr:from>
    <xdr:to>
      <xdr:col>15</xdr:col>
      <xdr:colOff>50800</xdr:colOff>
      <xdr:row>57</xdr:row>
      <xdr:rowOff>64154</xdr:rowOff>
    </xdr:to>
    <xdr:cxnSp macro="">
      <xdr:nvCxnSpPr>
        <xdr:cNvPr id="122" name="直線コネクタ 121"/>
        <xdr:cNvCxnSpPr/>
      </xdr:nvCxnSpPr>
      <xdr:spPr>
        <a:xfrm flipV="1">
          <a:off x="2019300" y="9777821"/>
          <a:ext cx="889000" cy="5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61407</xdr:rowOff>
    </xdr:from>
    <xdr:to>
      <xdr:col>10</xdr:col>
      <xdr:colOff>114300</xdr:colOff>
      <xdr:row>57</xdr:row>
      <xdr:rowOff>64154</xdr:rowOff>
    </xdr:to>
    <xdr:cxnSp macro="">
      <xdr:nvCxnSpPr>
        <xdr:cNvPr id="125" name="直線コネクタ 124"/>
        <xdr:cNvCxnSpPr/>
      </xdr:nvCxnSpPr>
      <xdr:spPr>
        <a:xfrm>
          <a:off x="1130300" y="9662607"/>
          <a:ext cx="889000" cy="1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148258</xdr:rowOff>
    </xdr:from>
    <xdr:to>
      <xdr:col>24</xdr:col>
      <xdr:colOff>114300</xdr:colOff>
      <xdr:row>57</xdr:row>
      <xdr:rowOff>78408</xdr:rowOff>
    </xdr:to>
    <xdr:sp macro="" textlink="">
      <xdr:nvSpPr>
        <xdr:cNvPr id="135" name="楕円 134"/>
        <xdr:cNvSpPr/>
      </xdr:nvSpPr>
      <xdr:spPr>
        <a:xfrm>
          <a:off x="4584700" y="97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126685</xdr:rowOff>
    </xdr:from>
    <xdr:ext cx="599010" cy="259045"/>
    <xdr:sp macro="" textlink="">
      <xdr:nvSpPr>
        <xdr:cNvPr id="136" name="総務費該当値テキスト"/>
        <xdr:cNvSpPr txBox="1"/>
      </xdr:nvSpPr>
      <xdr:spPr>
        <a:xfrm>
          <a:off x="4686300" y="972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54025</xdr:rowOff>
    </xdr:from>
    <xdr:to>
      <xdr:col>20</xdr:col>
      <xdr:colOff>38100</xdr:colOff>
      <xdr:row>55</xdr:row>
      <xdr:rowOff>155625</xdr:rowOff>
    </xdr:to>
    <xdr:sp macro="" textlink="">
      <xdr:nvSpPr>
        <xdr:cNvPr id="137" name="楕円 136"/>
        <xdr:cNvSpPr/>
      </xdr:nvSpPr>
      <xdr:spPr>
        <a:xfrm>
          <a:off x="3746500" y="94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702</xdr:rowOff>
    </xdr:from>
    <xdr:ext cx="599010" cy="259045"/>
    <xdr:sp macro="" textlink="">
      <xdr:nvSpPr>
        <xdr:cNvPr id="138" name="テキスト ボックス 137"/>
        <xdr:cNvSpPr txBox="1"/>
      </xdr:nvSpPr>
      <xdr:spPr>
        <a:xfrm>
          <a:off x="3497795" y="925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125821</xdr:rowOff>
    </xdr:from>
    <xdr:to>
      <xdr:col>15</xdr:col>
      <xdr:colOff>101600</xdr:colOff>
      <xdr:row>57</xdr:row>
      <xdr:rowOff>55971</xdr:rowOff>
    </xdr:to>
    <xdr:sp macro="" textlink="">
      <xdr:nvSpPr>
        <xdr:cNvPr id="139" name="楕円 138"/>
        <xdr:cNvSpPr/>
      </xdr:nvSpPr>
      <xdr:spPr>
        <a:xfrm>
          <a:off x="2857500" y="97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47098</xdr:rowOff>
    </xdr:from>
    <xdr:ext cx="599010" cy="259045"/>
    <xdr:sp macro="" textlink="">
      <xdr:nvSpPr>
        <xdr:cNvPr id="140" name="テキスト ボックス 139"/>
        <xdr:cNvSpPr txBox="1"/>
      </xdr:nvSpPr>
      <xdr:spPr>
        <a:xfrm>
          <a:off x="2608795" y="981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13354</xdr:rowOff>
    </xdr:from>
    <xdr:to>
      <xdr:col>10</xdr:col>
      <xdr:colOff>165100</xdr:colOff>
      <xdr:row>57</xdr:row>
      <xdr:rowOff>114954</xdr:rowOff>
    </xdr:to>
    <xdr:sp macro="" textlink="">
      <xdr:nvSpPr>
        <xdr:cNvPr id="141" name="楕円 140"/>
        <xdr:cNvSpPr/>
      </xdr:nvSpPr>
      <xdr:spPr>
        <a:xfrm>
          <a:off x="1968500" y="97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106081</xdr:rowOff>
    </xdr:from>
    <xdr:ext cx="599010" cy="259045"/>
    <xdr:sp macro="" textlink="">
      <xdr:nvSpPr>
        <xdr:cNvPr id="142" name="テキスト ボックス 141"/>
        <xdr:cNvSpPr txBox="1"/>
      </xdr:nvSpPr>
      <xdr:spPr>
        <a:xfrm>
          <a:off x="1719795" y="98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10607</xdr:rowOff>
    </xdr:from>
    <xdr:to>
      <xdr:col>6</xdr:col>
      <xdr:colOff>38100</xdr:colOff>
      <xdr:row>56</xdr:row>
      <xdr:rowOff>112207</xdr:rowOff>
    </xdr:to>
    <xdr:sp macro="" textlink="">
      <xdr:nvSpPr>
        <xdr:cNvPr id="143" name="楕円 142"/>
        <xdr:cNvSpPr/>
      </xdr:nvSpPr>
      <xdr:spPr>
        <a:xfrm>
          <a:off x="1079500" y="96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128734</xdr:rowOff>
    </xdr:from>
    <xdr:ext cx="599010" cy="259045"/>
    <xdr:sp macro="" textlink="">
      <xdr:nvSpPr>
        <xdr:cNvPr id="144" name="テキスト ボックス 143"/>
        <xdr:cNvSpPr txBox="1"/>
      </xdr:nvSpPr>
      <xdr:spPr>
        <a:xfrm>
          <a:off x="830795" y="938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22095</xdr:rowOff>
    </xdr:from>
    <xdr:to>
      <xdr:col>24</xdr:col>
      <xdr:colOff>63500</xdr:colOff>
      <xdr:row>77</xdr:row>
      <xdr:rowOff>116708</xdr:rowOff>
    </xdr:to>
    <xdr:cxnSp macro="">
      <xdr:nvCxnSpPr>
        <xdr:cNvPr id="172" name="直線コネクタ 171"/>
        <xdr:cNvCxnSpPr/>
      </xdr:nvCxnSpPr>
      <xdr:spPr>
        <a:xfrm flipV="1">
          <a:off x="3797300" y="13052295"/>
          <a:ext cx="838200" cy="26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34356</xdr:rowOff>
    </xdr:from>
    <xdr:to>
      <xdr:col>19</xdr:col>
      <xdr:colOff>177800</xdr:colOff>
      <xdr:row>77</xdr:row>
      <xdr:rowOff>116708</xdr:rowOff>
    </xdr:to>
    <xdr:cxnSp macro="">
      <xdr:nvCxnSpPr>
        <xdr:cNvPr id="175" name="直線コネクタ 174"/>
        <xdr:cNvCxnSpPr/>
      </xdr:nvCxnSpPr>
      <xdr:spPr>
        <a:xfrm>
          <a:off x="2908300" y="13236006"/>
          <a:ext cx="889000" cy="8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141771</xdr:rowOff>
    </xdr:from>
    <xdr:to>
      <xdr:col>15</xdr:col>
      <xdr:colOff>50800</xdr:colOff>
      <xdr:row>77</xdr:row>
      <xdr:rowOff>34356</xdr:rowOff>
    </xdr:to>
    <xdr:cxnSp macro="">
      <xdr:nvCxnSpPr>
        <xdr:cNvPr id="178" name="直線コネクタ 177"/>
        <xdr:cNvCxnSpPr/>
      </xdr:nvCxnSpPr>
      <xdr:spPr>
        <a:xfrm>
          <a:off x="2019300" y="13171971"/>
          <a:ext cx="889000" cy="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141771</xdr:rowOff>
    </xdr:from>
    <xdr:to>
      <xdr:col>10</xdr:col>
      <xdr:colOff>114300</xdr:colOff>
      <xdr:row>78</xdr:row>
      <xdr:rowOff>18748</xdr:rowOff>
    </xdr:to>
    <xdr:cxnSp macro="">
      <xdr:nvCxnSpPr>
        <xdr:cNvPr id="181" name="直線コネクタ 180"/>
        <xdr:cNvCxnSpPr/>
      </xdr:nvCxnSpPr>
      <xdr:spPr>
        <a:xfrm flipV="1">
          <a:off x="1130300" y="13171971"/>
          <a:ext cx="889000" cy="2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142745</xdr:rowOff>
    </xdr:from>
    <xdr:to>
      <xdr:col>24</xdr:col>
      <xdr:colOff>114300</xdr:colOff>
      <xdr:row>76</xdr:row>
      <xdr:rowOff>72895</xdr:rowOff>
    </xdr:to>
    <xdr:sp macro="" textlink="">
      <xdr:nvSpPr>
        <xdr:cNvPr id="191" name="楕円 190"/>
        <xdr:cNvSpPr/>
      </xdr:nvSpPr>
      <xdr:spPr>
        <a:xfrm>
          <a:off x="4584700" y="130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165622</xdr:rowOff>
    </xdr:from>
    <xdr:ext cx="599010" cy="259045"/>
    <xdr:sp macro="" textlink="">
      <xdr:nvSpPr>
        <xdr:cNvPr id="192" name="民生費該当値テキスト"/>
        <xdr:cNvSpPr txBox="1"/>
      </xdr:nvSpPr>
      <xdr:spPr>
        <a:xfrm>
          <a:off x="4686300" y="1285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65908</xdr:rowOff>
    </xdr:from>
    <xdr:to>
      <xdr:col>20</xdr:col>
      <xdr:colOff>38100</xdr:colOff>
      <xdr:row>77</xdr:row>
      <xdr:rowOff>167508</xdr:rowOff>
    </xdr:to>
    <xdr:sp macro="" textlink="">
      <xdr:nvSpPr>
        <xdr:cNvPr id="193" name="楕円 192"/>
        <xdr:cNvSpPr/>
      </xdr:nvSpPr>
      <xdr:spPr>
        <a:xfrm>
          <a:off x="3746500" y="13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158635</xdr:rowOff>
    </xdr:from>
    <xdr:ext cx="599010" cy="259045"/>
    <xdr:sp macro="" textlink="">
      <xdr:nvSpPr>
        <xdr:cNvPr id="194" name="テキスト ボックス 193"/>
        <xdr:cNvSpPr txBox="1"/>
      </xdr:nvSpPr>
      <xdr:spPr>
        <a:xfrm>
          <a:off x="3497795" y="1336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155006</xdr:rowOff>
    </xdr:from>
    <xdr:to>
      <xdr:col>15</xdr:col>
      <xdr:colOff>101600</xdr:colOff>
      <xdr:row>77</xdr:row>
      <xdr:rowOff>85156</xdr:rowOff>
    </xdr:to>
    <xdr:sp macro="" textlink="">
      <xdr:nvSpPr>
        <xdr:cNvPr id="195" name="楕円 194"/>
        <xdr:cNvSpPr/>
      </xdr:nvSpPr>
      <xdr:spPr>
        <a:xfrm>
          <a:off x="2857500" y="131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76283</xdr:rowOff>
    </xdr:from>
    <xdr:ext cx="599010" cy="259045"/>
    <xdr:sp macro="" textlink="">
      <xdr:nvSpPr>
        <xdr:cNvPr id="196" name="テキスト ボックス 195"/>
        <xdr:cNvSpPr txBox="1"/>
      </xdr:nvSpPr>
      <xdr:spPr>
        <a:xfrm>
          <a:off x="2608795" y="132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90971</xdr:rowOff>
    </xdr:from>
    <xdr:to>
      <xdr:col>10</xdr:col>
      <xdr:colOff>165100</xdr:colOff>
      <xdr:row>77</xdr:row>
      <xdr:rowOff>21121</xdr:rowOff>
    </xdr:to>
    <xdr:sp macro="" textlink="">
      <xdr:nvSpPr>
        <xdr:cNvPr id="197" name="楕円 196"/>
        <xdr:cNvSpPr/>
      </xdr:nvSpPr>
      <xdr:spPr>
        <a:xfrm>
          <a:off x="1968500" y="131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37648</xdr:rowOff>
    </xdr:from>
    <xdr:ext cx="599010" cy="259045"/>
    <xdr:sp macro="" textlink="">
      <xdr:nvSpPr>
        <xdr:cNvPr id="198" name="テキスト ボックス 197"/>
        <xdr:cNvSpPr txBox="1"/>
      </xdr:nvSpPr>
      <xdr:spPr>
        <a:xfrm>
          <a:off x="1719795" y="1289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139398</xdr:rowOff>
    </xdr:from>
    <xdr:to>
      <xdr:col>6</xdr:col>
      <xdr:colOff>38100</xdr:colOff>
      <xdr:row>78</xdr:row>
      <xdr:rowOff>69548</xdr:rowOff>
    </xdr:to>
    <xdr:sp macro="" textlink="">
      <xdr:nvSpPr>
        <xdr:cNvPr id="199" name="楕円 198"/>
        <xdr:cNvSpPr/>
      </xdr:nvSpPr>
      <xdr:spPr>
        <a:xfrm>
          <a:off x="1079500" y="133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60675</xdr:rowOff>
    </xdr:from>
    <xdr:ext cx="599010" cy="259045"/>
    <xdr:sp macro="" textlink="">
      <xdr:nvSpPr>
        <xdr:cNvPr id="200" name="テキスト ボックス 199"/>
        <xdr:cNvSpPr txBox="1"/>
      </xdr:nvSpPr>
      <xdr:spPr>
        <a:xfrm>
          <a:off x="830795" y="1343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43875</xdr:rowOff>
    </xdr:from>
    <xdr:to>
      <xdr:col>24</xdr:col>
      <xdr:colOff>63500</xdr:colOff>
      <xdr:row>97</xdr:row>
      <xdr:rowOff>46100</xdr:rowOff>
    </xdr:to>
    <xdr:cxnSp macro="">
      <xdr:nvCxnSpPr>
        <xdr:cNvPr id="229" name="直線コネクタ 228"/>
        <xdr:cNvCxnSpPr/>
      </xdr:nvCxnSpPr>
      <xdr:spPr>
        <a:xfrm flipV="1">
          <a:off x="3797300" y="16674525"/>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46100</xdr:rowOff>
    </xdr:from>
    <xdr:to>
      <xdr:col>19</xdr:col>
      <xdr:colOff>177800</xdr:colOff>
      <xdr:row>97</xdr:row>
      <xdr:rowOff>47673</xdr:rowOff>
    </xdr:to>
    <xdr:cxnSp macro="">
      <xdr:nvCxnSpPr>
        <xdr:cNvPr id="232" name="直線コネクタ 231"/>
        <xdr:cNvCxnSpPr/>
      </xdr:nvCxnSpPr>
      <xdr:spPr>
        <a:xfrm flipV="1">
          <a:off x="2908300" y="16676750"/>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47673</xdr:rowOff>
    </xdr:from>
    <xdr:to>
      <xdr:col>15</xdr:col>
      <xdr:colOff>50800</xdr:colOff>
      <xdr:row>97</xdr:row>
      <xdr:rowOff>78781</xdr:rowOff>
    </xdr:to>
    <xdr:cxnSp macro="">
      <xdr:nvCxnSpPr>
        <xdr:cNvPr id="235" name="直線コネクタ 234"/>
        <xdr:cNvCxnSpPr/>
      </xdr:nvCxnSpPr>
      <xdr:spPr>
        <a:xfrm flipV="1">
          <a:off x="2019300" y="16678323"/>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78781</xdr:rowOff>
    </xdr:from>
    <xdr:to>
      <xdr:col>10</xdr:col>
      <xdr:colOff>114300</xdr:colOff>
      <xdr:row>97</xdr:row>
      <xdr:rowOff>83514</xdr:rowOff>
    </xdr:to>
    <xdr:cxnSp macro="">
      <xdr:nvCxnSpPr>
        <xdr:cNvPr id="238" name="直線コネクタ 237"/>
        <xdr:cNvCxnSpPr/>
      </xdr:nvCxnSpPr>
      <xdr:spPr>
        <a:xfrm flipV="1">
          <a:off x="1130300" y="16709431"/>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164525</xdr:rowOff>
    </xdr:from>
    <xdr:to>
      <xdr:col>24</xdr:col>
      <xdr:colOff>114300</xdr:colOff>
      <xdr:row>97</xdr:row>
      <xdr:rowOff>94675</xdr:rowOff>
    </xdr:to>
    <xdr:sp macro="" textlink="">
      <xdr:nvSpPr>
        <xdr:cNvPr id="248" name="楕円 247"/>
        <xdr:cNvSpPr/>
      </xdr:nvSpPr>
      <xdr:spPr>
        <a:xfrm>
          <a:off x="4584700" y="166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15952</xdr:rowOff>
    </xdr:from>
    <xdr:ext cx="534377" cy="259045"/>
    <xdr:sp macro="" textlink="">
      <xdr:nvSpPr>
        <xdr:cNvPr id="249" name="衛生費該当値テキスト"/>
        <xdr:cNvSpPr txBox="1"/>
      </xdr:nvSpPr>
      <xdr:spPr>
        <a:xfrm>
          <a:off x="4686300" y="164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166750</xdr:rowOff>
    </xdr:from>
    <xdr:to>
      <xdr:col>20</xdr:col>
      <xdr:colOff>38100</xdr:colOff>
      <xdr:row>97</xdr:row>
      <xdr:rowOff>96900</xdr:rowOff>
    </xdr:to>
    <xdr:sp macro="" textlink="">
      <xdr:nvSpPr>
        <xdr:cNvPr id="250" name="楕円 249"/>
        <xdr:cNvSpPr/>
      </xdr:nvSpPr>
      <xdr:spPr>
        <a:xfrm>
          <a:off x="3746500" y="166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113427</xdr:rowOff>
    </xdr:from>
    <xdr:ext cx="534377" cy="259045"/>
    <xdr:sp macro="" textlink="">
      <xdr:nvSpPr>
        <xdr:cNvPr id="251" name="テキスト ボックス 250"/>
        <xdr:cNvSpPr txBox="1"/>
      </xdr:nvSpPr>
      <xdr:spPr>
        <a:xfrm>
          <a:off x="3530111" y="164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168323</xdr:rowOff>
    </xdr:from>
    <xdr:to>
      <xdr:col>15</xdr:col>
      <xdr:colOff>101600</xdr:colOff>
      <xdr:row>97</xdr:row>
      <xdr:rowOff>98473</xdr:rowOff>
    </xdr:to>
    <xdr:sp macro="" textlink="">
      <xdr:nvSpPr>
        <xdr:cNvPr id="252" name="楕円 251"/>
        <xdr:cNvSpPr/>
      </xdr:nvSpPr>
      <xdr:spPr>
        <a:xfrm>
          <a:off x="2857500" y="166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115000</xdr:rowOff>
    </xdr:from>
    <xdr:ext cx="534377" cy="259045"/>
    <xdr:sp macro="" textlink="">
      <xdr:nvSpPr>
        <xdr:cNvPr id="253" name="テキスト ボックス 252"/>
        <xdr:cNvSpPr txBox="1"/>
      </xdr:nvSpPr>
      <xdr:spPr>
        <a:xfrm>
          <a:off x="2641111" y="1640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27981</xdr:rowOff>
    </xdr:from>
    <xdr:to>
      <xdr:col>10</xdr:col>
      <xdr:colOff>165100</xdr:colOff>
      <xdr:row>97</xdr:row>
      <xdr:rowOff>129581</xdr:rowOff>
    </xdr:to>
    <xdr:sp macro="" textlink="">
      <xdr:nvSpPr>
        <xdr:cNvPr id="254" name="楕円 253"/>
        <xdr:cNvSpPr/>
      </xdr:nvSpPr>
      <xdr:spPr>
        <a:xfrm>
          <a:off x="1968500" y="166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120708</xdr:rowOff>
    </xdr:from>
    <xdr:ext cx="534377" cy="259045"/>
    <xdr:sp macro="" textlink="">
      <xdr:nvSpPr>
        <xdr:cNvPr id="255" name="テキスト ボックス 254"/>
        <xdr:cNvSpPr txBox="1"/>
      </xdr:nvSpPr>
      <xdr:spPr>
        <a:xfrm>
          <a:off x="1752111" y="167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32714</xdr:rowOff>
    </xdr:from>
    <xdr:to>
      <xdr:col>6</xdr:col>
      <xdr:colOff>38100</xdr:colOff>
      <xdr:row>97</xdr:row>
      <xdr:rowOff>134314</xdr:rowOff>
    </xdr:to>
    <xdr:sp macro="" textlink="">
      <xdr:nvSpPr>
        <xdr:cNvPr id="256" name="楕円 255"/>
        <xdr:cNvSpPr/>
      </xdr:nvSpPr>
      <xdr:spPr>
        <a:xfrm>
          <a:off x="1079500" y="166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150841</xdr:rowOff>
    </xdr:from>
    <xdr:ext cx="534377" cy="259045"/>
    <xdr:sp macro="" textlink="">
      <xdr:nvSpPr>
        <xdr:cNvPr id="257" name="テキスト ボックス 256"/>
        <xdr:cNvSpPr txBox="1"/>
      </xdr:nvSpPr>
      <xdr:spPr>
        <a:xfrm>
          <a:off x="863111" y="164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139446</xdr:rowOff>
    </xdr:from>
    <xdr:to>
      <xdr:col>55</xdr:col>
      <xdr:colOff>0</xdr:colOff>
      <xdr:row>39</xdr:row>
      <xdr:rowOff>24257</xdr:rowOff>
    </xdr:to>
    <xdr:cxnSp macro="">
      <xdr:nvCxnSpPr>
        <xdr:cNvPr id="286" name="直線コネクタ 285"/>
        <xdr:cNvCxnSpPr/>
      </xdr:nvCxnSpPr>
      <xdr:spPr>
        <a:xfrm flipV="1">
          <a:off x="9639300" y="6654546"/>
          <a:ext cx="8382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42672</xdr:rowOff>
    </xdr:to>
    <xdr:cxnSp macro="">
      <xdr:nvCxnSpPr>
        <xdr:cNvPr id="289" name="直線コネクタ 288"/>
        <xdr:cNvCxnSpPr/>
      </xdr:nvCxnSpPr>
      <xdr:spPr>
        <a:xfrm flipV="1">
          <a:off x="8750300" y="6710807"/>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42672</xdr:rowOff>
    </xdr:from>
    <xdr:to>
      <xdr:col>45</xdr:col>
      <xdr:colOff>177800</xdr:colOff>
      <xdr:row>39</xdr:row>
      <xdr:rowOff>42926</xdr:rowOff>
    </xdr:to>
    <xdr:cxnSp macro="">
      <xdr:nvCxnSpPr>
        <xdr:cNvPr id="292" name="直線コネクタ 291"/>
        <xdr:cNvCxnSpPr/>
      </xdr:nvCxnSpPr>
      <xdr:spPr>
        <a:xfrm flipV="1">
          <a:off x="7861300" y="672922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48387</xdr:rowOff>
    </xdr:from>
    <xdr:to>
      <xdr:col>41</xdr:col>
      <xdr:colOff>50800</xdr:colOff>
      <xdr:row>39</xdr:row>
      <xdr:rowOff>42926</xdr:rowOff>
    </xdr:to>
    <xdr:cxnSp macro="">
      <xdr:nvCxnSpPr>
        <xdr:cNvPr id="295" name="直線コネクタ 294"/>
        <xdr:cNvCxnSpPr/>
      </xdr:nvCxnSpPr>
      <xdr:spPr>
        <a:xfrm>
          <a:off x="6972300" y="6392037"/>
          <a:ext cx="889000" cy="3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88646</xdr:rowOff>
    </xdr:from>
    <xdr:to>
      <xdr:col>55</xdr:col>
      <xdr:colOff>50800</xdr:colOff>
      <xdr:row>39</xdr:row>
      <xdr:rowOff>18796</xdr:rowOff>
    </xdr:to>
    <xdr:sp macro="" textlink="">
      <xdr:nvSpPr>
        <xdr:cNvPr id="305" name="楕円 304"/>
        <xdr:cNvSpPr/>
      </xdr:nvSpPr>
      <xdr:spPr>
        <a:xfrm>
          <a:off x="10426700" y="66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48023</xdr:rowOff>
    </xdr:from>
    <xdr:ext cx="378565" cy="259045"/>
    <xdr:sp macro="" textlink="">
      <xdr:nvSpPr>
        <xdr:cNvPr id="306" name="労働費該当値テキスト"/>
        <xdr:cNvSpPr txBox="1"/>
      </xdr:nvSpPr>
      <xdr:spPr>
        <a:xfrm>
          <a:off x="10528300" y="639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144907</xdr:rowOff>
    </xdr:from>
    <xdr:to>
      <xdr:col>50</xdr:col>
      <xdr:colOff>165100</xdr:colOff>
      <xdr:row>39</xdr:row>
      <xdr:rowOff>75057</xdr:rowOff>
    </xdr:to>
    <xdr:sp macro="" textlink="">
      <xdr:nvSpPr>
        <xdr:cNvPr id="307" name="楕円 306"/>
        <xdr:cNvSpPr/>
      </xdr:nvSpPr>
      <xdr:spPr>
        <a:xfrm>
          <a:off x="9588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66184</xdr:rowOff>
    </xdr:from>
    <xdr:ext cx="378565" cy="259045"/>
    <xdr:sp macro="" textlink="">
      <xdr:nvSpPr>
        <xdr:cNvPr id="308" name="テキスト ボックス 307"/>
        <xdr:cNvSpPr txBox="1"/>
      </xdr:nvSpPr>
      <xdr:spPr>
        <a:xfrm>
          <a:off x="9450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163322</xdr:rowOff>
    </xdr:from>
    <xdr:to>
      <xdr:col>46</xdr:col>
      <xdr:colOff>38100</xdr:colOff>
      <xdr:row>39</xdr:row>
      <xdr:rowOff>93472</xdr:rowOff>
    </xdr:to>
    <xdr:sp macro="" textlink="">
      <xdr:nvSpPr>
        <xdr:cNvPr id="309" name="楕円 308"/>
        <xdr:cNvSpPr/>
      </xdr:nvSpPr>
      <xdr:spPr>
        <a:xfrm>
          <a:off x="8699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84599</xdr:rowOff>
    </xdr:from>
    <xdr:ext cx="313932" cy="259045"/>
    <xdr:sp macro="" textlink="">
      <xdr:nvSpPr>
        <xdr:cNvPr id="310" name="テキスト ボックス 309"/>
        <xdr:cNvSpPr txBox="1"/>
      </xdr:nvSpPr>
      <xdr:spPr>
        <a:xfrm>
          <a:off x="8593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1" name="楕円 310"/>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84853</xdr:rowOff>
    </xdr:from>
    <xdr:ext cx="313932" cy="259045"/>
    <xdr:sp macro="" textlink="">
      <xdr:nvSpPr>
        <xdr:cNvPr id="312" name="テキスト ボックス 311"/>
        <xdr:cNvSpPr txBox="1"/>
      </xdr:nvSpPr>
      <xdr:spPr>
        <a:xfrm>
          <a:off x="7704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169037</xdr:rowOff>
    </xdr:from>
    <xdr:to>
      <xdr:col>36</xdr:col>
      <xdr:colOff>165100</xdr:colOff>
      <xdr:row>37</xdr:row>
      <xdr:rowOff>99187</xdr:rowOff>
    </xdr:to>
    <xdr:sp macro="" textlink="">
      <xdr:nvSpPr>
        <xdr:cNvPr id="313" name="楕円 312"/>
        <xdr:cNvSpPr/>
      </xdr:nvSpPr>
      <xdr:spPr>
        <a:xfrm>
          <a:off x="6921500" y="63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90314</xdr:rowOff>
    </xdr:from>
    <xdr:ext cx="469744" cy="259045"/>
    <xdr:sp macro="" textlink="">
      <xdr:nvSpPr>
        <xdr:cNvPr id="314" name="テキスト ボックス 313"/>
        <xdr:cNvSpPr txBox="1"/>
      </xdr:nvSpPr>
      <xdr:spPr>
        <a:xfrm>
          <a:off x="6737428" y="643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144590</xdr:rowOff>
    </xdr:from>
    <xdr:to>
      <xdr:col>55</xdr:col>
      <xdr:colOff>0</xdr:colOff>
      <xdr:row>58</xdr:row>
      <xdr:rowOff>11425</xdr:rowOff>
    </xdr:to>
    <xdr:cxnSp macro="">
      <xdr:nvCxnSpPr>
        <xdr:cNvPr id="343" name="直線コネクタ 342"/>
        <xdr:cNvCxnSpPr/>
      </xdr:nvCxnSpPr>
      <xdr:spPr>
        <a:xfrm flipV="1">
          <a:off x="9639300" y="8717090"/>
          <a:ext cx="838200" cy="12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11425</xdr:rowOff>
    </xdr:from>
    <xdr:to>
      <xdr:col>50</xdr:col>
      <xdr:colOff>114300</xdr:colOff>
      <xdr:row>58</xdr:row>
      <xdr:rowOff>48803</xdr:rowOff>
    </xdr:to>
    <xdr:cxnSp macro="">
      <xdr:nvCxnSpPr>
        <xdr:cNvPr id="346" name="直線コネクタ 345"/>
        <xdr:cNvCxnSpPr/>
      </xdr:nvCxnSpPr>
      <xdr:spPr>
        <a:xfrm flipV="1">
          <a:off x="8750300" y="9955525"/>
          <a:ext cx="889000" cy="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48803</xdr:rowOff>
    </xdr:from>
    <xdr:to>
      <xdr:col>45</xdr:col>
      <xdr:colOff>177800</xdr:colOff>
      <xdr:row>58</xdr:row>
      <xdr:rowOff>109535</xdr:rowOff>
    </xdr:to>
    <xdr:cxnSp macro="">
      <xdr:nvCxnSpPr>
        <xdr:cNvPr id="349" name="直線コネクタ 348"/>
        <xdr:cNvCxnSpPr/>
      </xdr:nvCxnSpPr>
      <xdr:spPr>
        <a:xfrm flipV="1">
          <a:off x="7861300" y="9992903"/>
          <a:ext cx="8890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87478</xdr:rowOff>
    </xdr:from>
    <xdr:to>
      <xdr:col>41</xdr:col>
      <xdr:colOff>50800</xdr:colOff>
      <xdr:row>58</xdr:row>
      <xdr:rowOff>109535</xdr:rowOff>
    </xdr:to>
    <xdr:cxnSp macro="">
      <xdr:nvCxnSpPr>
        <xdr:cNvPr id="352" name="直線コネクタ 351"/>
        <xdr:cNvCxnSpPr/>
      </xdr:nvCxnSpPr>
      <xdr:spPr>
        <a:xfrm>
          <a:off x="6972300" y="10031578"/>
          <a:ext cx="889000" cy="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93790</xdr:rowOff>
    </xdr:from>
    <xdr:to>
      <xdr:col>55</xdr:col>
      <xdr:colOff>50800</xdr:colOff>
      <xdr:row>51</xdr:row>
      <xdr:rowOff>23940</xdr:rowOff>
    </xdr:to>
    <xdr:sp macro="" textlink="">
      <xdr:nvSpPr>
        <xdr:cNvPr id="362" name="楕円 361"/>
        <xdr:cNvSpPr/>
      </xdr:nvSpPr>
      <xdr:spPr>
        <a:xfrm>
          <a:off x="10426700" y="86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46817</xdr:rowOff>
    </xdr:from>
    <xdr:ext cx="690189" cy="259045"/>
    <xdr:sp macro="" textlink="">
      <xdr:nvSpPr>
        <xdr:cNvPr id="363" name="農林水産業費該当値テキスト"/>
        <xdr:cNvSpPr txBox="1"/>
      </xdr:nvSpPr>
      <xdr:spPr>
        <a:xfrm>
          <a:off x="10528300" y="8619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132075</xdr:rowOff>
    </xdr:from>
    <xdr:to>
      <xdr:col>50</xdr:col>
      <xdr:colOff>165100</xdr:colOff>
      <xdr:row>58</xdr:row>
      <xdr:rowOff>62225</xdr:rowOff>
    </xdr:to>
    <xdr:sp macro="" textlink="">
      <xdr:nvSpPr>
        <xdr:cNvPr id="364" name="楕円 363"/>
        <xdr:cNvSpPr/>
      </xdr:nvSpPr>
      <xdr:spPr>
        <a:xfrm>
          <a:off x="9588500" y="99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78752</xdr:rowOff>
    </xdr:from>
    <xdr:ext cx="599010" cy="259045"/>
    <xdr:sp macro="" textlink="">
      <xdr:nvSpPr>
        <xdr:cNvPr id="365" name="テキスト ボックス 364"/>
        <xdr:cNvSpPr txBox="1"/>
      </xdr:nvSpPr>
      <xdr:spPr>
        <a:xfrm>
          <a:off x="9339795" y="967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169453</xdr:rowOff>
    </xdr:from>
    <xdr:to>
      <xdr:col>46</xdr:col>
      <xdr:colOff>38100</xdr:colOff>
      <xdr:row>58</xdr:row>
      <xdr:rowOff>99603</xdr:rowOff>
    </xdr:to>
    <xdr:sp macro="" textlink="">
      <xdr:nvSpPr>
        <xdr:cNvPr id="366" name="楕円 365"/>
        <xdr:cNvSpPr/>
      </xdr:nvSpPr>
      <xdr:spPr>
        <a:xfrm>
          <a:off x="8699500" y="99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116130</xdr:rowOff>
    </xdr:from>
    <xdr:ext cx="599010" cy="259045"/>
    <xdr:sp macro="" textlink="">
      <xdr:nvSpPr>
        <xdr:cNvPr id="367" name="テキスト ボックス 366"/>
        <xdr:cNvSpPr txBox="1"/>
      </xdr:nvSpPr>
      <xdr:spPr>
        <a:xfrm>
          <a:off x="8450795" y="971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58735</xdr:rowOff>
    </xdr:from>
    <xdr:to>
      <xdr:col>41</xdr:col>
      <xdr:colOff>101600</xdr:colOff>
      <xdr:row>58</xdr:row>
      <xdr:rowOff>160335</xdr:rowOff>
    </xdr:to>
    <xdr:sp macro="" textlink="">
      <xdr:nvSpPr>
        <xdr:cNvPr id="368" name="楕円 367"/>
        <xdr:cNvSpPr/>
      </xdr:nvSpPr>
      <xdr:spPr>
        <a:xfrm>
          <a:off x="7810500" y="100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151462</xdr:rowOff>
    </xdr:from>
    <xdr:ext cx="534377" cy="259045"/>
    <xdr:sp macro="" textlink="">
      <xdr:nvSpPr>
        <xdr:cNvPr id="369" name="テキスト ボックス 368"/>
        <xdr:cNvSpPr txBox="1"/>
      </xdr:nvSpPr>
      <xdr:spPr>
        <a:xfrm>
          <a:off x="7594111" y="1009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36678</xdr:rowOff>
    </xdr:from>
    <xdr:to>
      <xdr:col>36</xdr:col>
      <xdr:colOff>165100</xdr:colOff>
      <xdr:row>58</xdr:row>
      <xdr:rowOff>138278</xdr:rowOff>
    </xdr:to>
    <xdr:sp macro="" textlink="">
      <xdr:nvSpPr>
        <xdr:cNvPr id="370" name="楕円 369"/>
        <xdr:cNvSpPr/>
      </xdr:nvSpPr>
      <xdr:spPr>
        <a:xfrm>
          <a:off x="6921500" y="99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154805</xdr:rowOff>
    </xdr:from>
    <xdr:ext cx="599010" cy="259045"/>
    <xdr:sp macro="" textlink="">
      <xdr:nvSpPr>
        <xdr:cNvPr id="371" name="テキスト ボックス 370"/>
        <xdr:cNvSpPr txBox="1"/>
      </xdr:nvSpPr>
      <xdr:spPr>
        <a:xfrm>
          <a:off x="6672795" y="975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85048</xdr:rowOff>
    </xdr:from>
    <xdr:to>
      <xdr:col>55</xdr:col>
      <xdr:colOff>0</xdr:colOff>
      <xdr:row>77</xdr:row>
      <xdr:rowOff>104087</xdr:rowOff>
    </xdr:to>
    <xdr:cxnSp macro="">
      <xdr:nvCxnSpPr>
        <xdr:cNvPr id="402" name="直線コネクタ 401"/>
        <xdr:cNvCxnSpPr/>
      </xdr:nvCxnSpPr>
      <xdr:spPr>
        <a:xfrm flipV="1">
          <a:off x="9639300" y="13286698"/>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158314</xdr:rowOff>
    </xdr:from>
    <xdr:to>
      <xdr:col>50</xdr:col>
      <xdr:colOff>114300</xdr:colOff>
      <xdr:row>77</xdr:row>
      <xdr:rowOff>104087</xdr:rowOff>
    </xdr:to>
    <xdr:cxnSp macro="">
      <xdr:nvCxnSpPr>
        <xdr:cNvPr id="405" name="直線コネクタ 404"/>
        <xdr:cNvCxnSpPr/>
      </xdr:nvCxnSpPr>
      <xdr:spPr>
        <a:xfrm>
          <a:off x="8750300" y="13188514"/>
          <a:ext cx="889000" cy="1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158314</xdr:rowOff>
    </xdr:from>
    <xdr:to>
      <xdr:col>45</xdr:col>
      <xdr:colOff>177800</xdr:colOff>
      <xdr:row>77</xdr:row>
      <xdr:rowOff>110015</xdr:rowOff>
    </xdr:to>
    <xdr:cxnSp macro="">
      <xdr:nvCxnSpPr>
        <xdr:cNvPr id="408" name="直線コネクタ 407"/>
        <xdr:cNvCxnSpPr/>
      </xdr:nvCxnSpPr>
      <xdr:spPr>
        <a:xfrm flipV="1">
          <a:off x="7861300" y="13188514"/>
          <a:ext cx="889000" cy="1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52603</xdr:rowOff>
    </xdr:from>
    <xdr:to>
      <xdr:col>41</xdr:col>
      <xdr:colOff>50800</xdr:colOff>
      <xdr:row>77</xdr:row>
      <xdr:rowOff>110015</xdr:rowOff>
    </xdr:to>
    <xdr:cxnSp macro="">
      <xdr:nvCxnSpPr>
        <xdr:cNvPr id="411" name="直線コネクタ 410"/>
        <xdr:cNvCxnSpPr/>
      </xdr:nvCxnSpPr>
      <xdr:spPr>
        <a:xfrm>
          <a:off x="6972300" y="13254253"/>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34248</xdr:rowOff>
    </xdr:from>
    <xdr:to>
      <xdr:col>55</xdr:col>
      <xdr:colOff>50800</xdr:colOff>
      <xdr:row>77</xdr:row>
      <xdr:rowOff>135848</xdr:rowOff>
    </xdr:to>
    <xdr:sp macro="" textlink="">
      <xdr:nvSpPr>
        <xdr:cNvPr id="421" name="楕円 420"/>
        <xdr:cNvSpPr/>
      </xdr:nvSpPr>
      <xdr:spPr>
        <a:xfrm>
          <a:off x="10426700" y="132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12675</xdr:rowOff>
    </xdr:from>
    <xdr:ext cx="534377" cy="259045"/>
    <xdr:sp macro="" textlink="">
      <xdr:nvSpPr>
        <xdr:cNvPr id="422" name="商工費該当値テキスト"/>
        <xdr:cNvSpPr txBox="1"/>
      </xdr:nvSpPr>
      <xdr:spPr>
        <a:xfrm>
          <a:off x="10528300" y="132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53287</xdr:rowOff>
    </xdr:from>
    <xdr:to>
      <xdr:col>50</xdr:col>
      <xdr:colOff>165100</xdr:colOff>
      <xdr:row>77</xdr:row>
      <xdr:rowOff>154887</xdr:rowOff>
    </xdr:to>
    <xdr:sp macro="" textlink="">
      <xdr:nvSpPr>
        <xdr:cNvPr id="423" name="楕円 422"/>
        <xdr:cNvSpPr/>
      </xdr:nvSpPr>
      <xdr:spPr>
        <a:xfrm>
          <a:off x="9588500" y="132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146014</xdr:rowOff>
    </xdr:from>
    <xdr:ext cx="534377" cy="259045"/>
    <xdr:sp macro="" textlink="">
      <xdr:nvSpPr>
        <xdr:cNvPr id="424" name="テキスト ボックス 423"/>
        <xdr:cNvSpPr txBox="1"/>
      </xdr:nvSpPr>
      <xdr:spPr>
        <a:xfrm>
          <a:off x="9372111" y="133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107514</xdr:rowOff>
    </xdr:from>
    <xdr:to>
      <xdr:col>46</xdr:col>
      <xdr:colOff>38100</xdr:colOff>
      <xdr:row>77</xdr:row>
      <xdr:rowOff>37664</xdr:rowOff>
    </xdr:to>
    <xdr:sp macro="" textlink="">
      <xdr:nvSpPr>
        <xdr:cNvPr id="425" name="楕円 424"/>
        <xdr:cNvSpPr/>
      </xdr:nvSpPr>
      <xdr:spPr>
        <a:xfrm>
          <a:off x="8699500" y="131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54191</xdr:rowOff>
    </xdr:from>
    <xdr:ext cx="534377" cy="259045"/>
    <xdr:sp macro="" textlink="">
      <xdr:nvSpPr>
        <xdr:cNvPr id="426" name="テキスト ボックス 425"/>
        <xdr:cNvSpPr txBox="1"/>
      </xdr:nvSpPr>
      <xdr:spPr>
        <a:xfrm>
          <a:off x="8483111" y="129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59215</xdr:rowOff>
    </xdr:from>
    <xdr:to>
      <xdr:col>41</xdr:col>
      <xdr:colOff>101600</xdr:colOff>
      <xdr:row>77</xdr:row>
      <xdr:rowOff>160815</xdr:rowOff>
    </xdr:to>
    <xdr:sp macro="" textlink="">
      <xdr:nvSpPr>
        <xdr:cNvPr id="427" name="楕円 426"/>
        <xdr:cNvSpPr/>
      </xdr:nvSpPr>
      <xdr:spPr>
        <a:xfrm>
          <a:off x="7810500" y="132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151942</xdr:rowOff>
    </xdr:from>
    <xdr:ext cx="534377" cy="259045"/>
    <xdr:sp macro="" textlink="">
      <xdr:nvSpPr>
        <xdr:cNvPr id="428" name="テキスト ボックス 427"/>
        <xdr:cNvSpPr txBox="1"/>
      </xdr:nvSpPr>
      <xdr:spPr>
        <a:xfrm>
          <a:off x="7594111" y="133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1803</xdr:rowOff>
    </xdr:from>
    <xdr:to>
      <xdr:col>36</xdr:col>
      <xdr:colOff>165100</xdr:colOff>
      <xdr:row>77</xdr:row>
      <xdr:rowOff>103403</xdr:rowOff>
    </xdr:to>
    <xdr:sp macro="" textlink="">
      <xdr:nvSpPr>
        <xdr:cNvPr id="429" name="楕円 428"/>
        <xdr:cNvSpPr/>
      </xdr:nvSpPr>
      <xdr:spPr>
        <a:xfrm>
          <a:off x="6921500" y="132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119930</xdr:rowOff>
    </xdr:from>
    <xdr:ext cx="534377" cy="259045"/>
    <xdr:sp macro="" textlink="">
      <xdr:nvSpPr>
        <xdr:cNvPr id="430" name="テキスト ボックス 429"/>
        <xdr:cNvSpPr txBox="1"/>
      </xdr:nvSpPr>
      <xdr:spPr>
        <a:xfrm>
          <a:off x="6705111" y="129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113128</xdr:rowOff>
    </xdr:from>
    <xdr:to>
      <xdr:col>55</xdr:col>
      <xdr:colOff>0</xdr:colOff>
      <xdr:row>95</xdr:row>
      <xdr:rowOff>34288</xdr:rowOff>
    </xdr:to>
    <xdr:cxnSp macro="">
      <xdr:nvCxnSpPr>
        <xdr:cNvPr id="457" name="直線コネクタ 456"/>
        <xdr:cNvCxnSpPr/>
      </xdr:nvCxnSpPr>
      <xdr:spPr>
        <a:xfrm>
          <a:off x="9639300" y="16229428"/>
          <a:ext cx="838200" cy="9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113128</xdr:rowOff>
    </xdr:from>
    <xdr:to>
      <xdr:col>50</xdr:col>
      <xdr:colOff>114300</xdr:colOff>
      <xdr:row>95</xdr:row>
      <xdr:rowOff>2842</xdr:rowOff>
    </xdr:to>
    <xdr:cxnSp macro="">
      <xdr:nvCxnSpPr>
        <xdr:cNvPr id="460" name="直線コネクタ 459"/>
        <xdr:cNvCxnSpPr/>
      </xdr:nvCxnSpPr>
      <xdr:spPr>
        <a:xfrm flipV="1">
          <a:off x="8750300" y="16229428"/>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2842</xdr:rowOff>
    </xdr:from>
    <xdr:to>
      <xdr:col>45</xdr:col>
      <xdr:colOff>177800</xdr:colOff>
      <xdr:row>95</xdr:row>
      <xdr:rowOff>90940</xdr:rowOff>
    </xdr:to>
    <xdr:cxnSp macro="">
      <xdr:nvCxnSpPr>
        <xdr:cNvPr id="463" name="直線コネクタ 462"/>
        <xdr:cNvCxnSpPr/>
      </xdr:nvCxnSpPr>
      <xdr:spPr>
        <a:xfrm flipV="1">
          <a:off x="7861300" y="16290592"/>
          <a:ext cx="889000" cy="8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90940</xdr:rowOff>
    </xdr:from>
    <xdr:to>
      <xdr:col>41</xdr:col>
      <xdr:colOff>50800</xdr:colOff>
      <xdr:row>95</xdr:row>
      <xdr:rowOff>154742</xdr:rowOff>
    </xdr:to>
    <xdr:cxnSp macro="">
      <xdr:nvCxnSpPr>
        <xdr:cNvPr id="466" name="直線コネクタ 465"/>
        <xdr:cNvCxnSpPr/>
      </xdr:nvCxnSpPr>
      <xdr:spPr>
        <a:xfrm flipV="1">
          <a:off x="6972300" y="16378690"/>
          <a:ext cx="889000" cy="6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154938</xdr:rowOff>
    </xdr:from>
    <xdr:to>
      <xdr:col>55</xdr:col>
      <xdr:colOff>50800</xdr:colOff>
      <xdr:row>95</xdr:row>
      <xdr:rowOff>85088</xdr:rowOff>
    </xdr:to>
    <xdr:sp macro="" textlink="">
      <xdr:nvSpPr>
        <xdr:cNvPr id="476" name="楕円 475"/>
        <xdr:cNvSpPr/>
      </xdr:nvSpPr>
      <xdr:spPr>
        <a:xfrm>
          <a:off x="10426700" y="162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6365</xdr:rowOff>
    </xdr:from>
    <xdr:ext cx="599010" cy="259045"/>
    <xdr:sp macro="" textlink="">
      <xdr:nvSpPr>
        <xdr:cNvPr id="477" name="土木費該当値テキスト"/>
        <xdr:cNvSpPr txBox="1"/>
      </xdr:nvSpPr>
      <xdr:spPr>
        <a:xfrm>
          <a:off x="10528300" y="1612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62328</xdr:rowOff>
    </xdr:from>
    <xdr:to>
      <xdr:col>50</xdr:col>
      <xdr:colOff>165100</xdr:colOff>
      <xdr:row>94</xdr:row>
      <xdr:rowOff>163928</xdr:rowOff>
    </xdr:to>
    <xdr:sp macro="" textlink="">
      <xdr:nvSpPr>
        <xdr:cNvPr id="478" name="楕円 477"/>
        <xdr:cNvSpPr/>
      </xdr:nvSpPr>
      <xdr:spPr>
        <a:xfrm>
          <a:off x="95885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9005</xdr:rowOff>
    </xdr:from>
    <xdr:ext cx="599010" cy="259045"/>
    <xdr:sp macro="" textlink="">
      <xdr:nvSpPr>
        <xdr:cNvPr id="479" name="テキスト ボックス 478"/>
        <xdr:cNvSpPr txBox="1"/>
      </xdr:nvSpPr>
      <xdr:spPr>
        <a:xfrm>
          <a:off x="9339795" y="1595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123492</xdr:rowOff>
    </xdr:from>
    <xdr:to>
      <xdr:col>46</xdr:col>
      <xdr:colOff>38100</xdr:colOff>
      <xdr:row>95</xdr:row>
      <xdr:rowOff>53642</xdr:rowOff>
    </xdr:to>
    <xdr:sp macro="" textlink="">
      <xdr:nvSpPr>
        <xdr:cNvPr id="480" name="楕円 479"/>
        <xdr:cNvSpPr/>
      </xdr:nvSpPr>
      <xdr:spPr>
        <a:xfrm>
          <a:off x="8699500" y="162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70169</xdr:rowOff>
    </xdr:from>
    <xdr:ext cx="599010" cy="259045"/>
    <xdr:sp macro="" textlink="">
      <xdr:nvSpPr>
        <xdr:cNvPr id="481" name="テキスト ボックス 480"/>
        <xdr:cNvSpPr txBox="1"/>
      </xdr:nvSpPr>
      <xdr:spPr>
        <a:xfrm>
          <a:off x="8450795" y="1601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40140</xdr:rowOff>
    </xdr:from>
    <xdr:to>
      <xdr:col>41</xdr:col>
      <xdr:colOff>101600</xdr:colOff>
      <xdr:row>95</xdr:row>
      <xdr:rowOff>141740</xdr:rowOff>
    </xdr:to>
    <xdr:sp macro="" textlink="">
      <xdr:nvSpPr>
        <xdr:cNvPr id="482" name="楕円 481"/>
        <xdr:cNvSpPr/>
      </xdr:nvSpPr>
      <xdr:spPr>
        <a:xfrm>
          <a:off x="7810500" y="163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158267</xdr:rowOff>
    </xdr:from>
    <xdr:ext cx="599010" cy="259045"/>
    <xdr:sp macro="" textlink="">
      <xdr:nvSpPr>
        <xdr:cNvPr id="483" name="テキスト ボックス 482"/>
        <xdr:cNvSpPr txBox="1"/>
      </xdr:nvSpPr>
      <xdr:spPr>
        <a:xfrm>
          <a:off x="7561795" y="161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103942</xdr:rowOff>
    </xdr:from>
    <xdr:to>
      <xdr:col>36</xdr:col>
      <xdr:colOff>165100</xdr:colOff>
      <xdr:row>96</xdr:row>
      <xdr:rowOff>34092</xdr:rowOff>
    </xdr:to>
    <xdr:sp macro="" textlink="">
      <xdr:nvSpPr>
        <xdr:cNvPr id="484" name="楕円 483"/>
        <xdr:cNvSpPr/>
      </xdr:nvSpPr>
      <xdr:spPr>
        <a:xfrm>
          <a:off x="6921500" y="163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50619</xdr:rowOff>
    </xdr:from>
    <xdr:ext cx="599010" cy="259045"/>
    <xdr:sp macro="" textlink="">
      <xdr:nvSpPr>
        <xdr:cNvPr id="485" name="テキスト ボックス 484"/>
        <xdr:cNvSpPr txBox="1"/>
      </xdr:nvSpPr>
      <xdr:spPr>
        <a:xfrm>
          <a:off x="6672795" y="1616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22142</xdr:rowOff>
    </xdr:from>
    <xdr:to>
      <xdr:col>85</xdr:col>
      <xdr:colOff>127000</xdr:colOff>
      <xdr:row>35</xdr:row>
      <xdr:rowOff>142062</xdr:rowOff>
    </xdr:to>
    <xdr:cxnSp macro="">
      <xdr:nvCxnSpPr>
        <xdr:cNvPr id="515" name="直線コネクタ 514"/>
        <xdr:cNvCxnSpPr/>
      </xdr:nvCxnSpPr>
      <xdr:spPr>
        <a:xfrm flipV="1">
          <a:off x="15481300" y="6022892"/>
          <a:ext cx="838200" cy="1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142062</xdr:rowOff>
    </xdr:from>
    <xdr:to>
      <xdr:col>81</xdr:col>
      <xdr:colOff>50800</xdr:colOff>
      <xdr:row>36</xdr:row>
      <xdr:rowOff>18828</xdr:rowOff>
    </xdr:to>
    <xdr:cxnSp macro="">
      <xdr:nvCxnSpPr>
        <xdr:cNvPr id="518" name="直線コネクタ 517"/>
        <xdr:cNvCxnSpPr/>
      </xdr:nvCxnSpPr>
      <xdr:spPr>
        <a:xfrm flipV="1">
          <a:off x="14592300" y="6142812"/>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115983</xdr:rowOff>
    </xdr:from>
    <xdr:to>
      <xdr:col>76</xdr:col>
      <xdr:colOff>114300</xdr:colOff>
      <xdr:row>36</xdr:row>
      <xdr:rowOff>18828</xdr:rowOff>
    </xdr:to>
    <xdr:cxnSp macro="">
      <xdr:nvCxnSpPr>
        <xdr:cNvPr id="521" name="直線コネクタ 520"/>
        <xdr:cNvCxnSpPr/>
      </xdr:nvCxnSpPr>
      <xdr:spPr>
        <a:xfrm>
          <a:off x="13703300" y="611673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115983</xdr:rowOff>
    </xdr:from>
    <xdr:to>
      <xdr:col>71</xdr:col>
      <xdr:colOff>177800</xdr:colOff>
      <xdr:row>36</xdr:row>
      <xdr:rowOff>71672</xdr:rowOff>
    </xdr:to>
    <xdr:cxnSp macro="">
      <xdr:nvCxnSpPr>
        <xdr:cNvPr id="524" name="直線コネクタ 523"/>
        <xdr:cNvCxnSpPr/>
      </xdr:nvCxnSpPr>
      <xdr:spPr>
        <a:xfrm flipV="1">
          <a:off x="12814300" y="6116733"/>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142792</xdr:rowOff>
    </xdr:from>
    <xdr:to>
      <xdr:col>85</xdr:col>
      <xdr:colOff>177800</xdr:colOff>
      <xdr:row>35</xdr:row>
      <xdr:rowOff>72942</xdr:rowOff>
    </xdr:to>
    <xdr:sp macro="" textlink="">
      <xdr:nvSpPr>
        <xdr:cNvPr id="534" name="楕円 533"/>
        <xdr:cNvSpPr/>
      </xdr:nvSpPr>
      <xdr:spPr>
        <a:xfrm>
          <a:off x="16268700" y="59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165669</xdr:rowOff>
    </xdr:from>
    <xdr:ext cx="534377" cy="259045"/>
    <xdr:sp macro="" textlink="">
      <xdr:nvSpPr>
        <xdr:cNvPr id="535" name="消防費該当値テキスト"/>
        <xdr:cNvSpPr txBox="1"/>
      </xdr:nvSpPr>
      <xdr:spPr>
        <a:xfrm>
          <a:off x="16370300" y="582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91262</xdr:rowOff>
    </xdr:from>
    <xdr:to>
      <xdr:col>81</xdr:col>
      <xdr:colOff>101600</xdr:colOff>
      <xdr:row>36</xdr:row>
      <xdr:rowOff>21412</xdr:rowOff>
    </xdr:to>
    <xdr:sp macro="" textlink="">
      <xdr:nvSpPr>
        <xdr:cNvPr id="536" name="楕円 535"/>
        <xdr:cNvSpPr/>
      </xdr:nvSpPr>
      <xdr:spPr>
        <a:xfrm>
          <a:off x="15430500" y="60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37939</xdr:rowOff>
    </xdr:from>
    <xdr:ext cx="534377" cy="259045"/>
    <xdr:sp macro="" textlink="">
      <xdr:nvSpPr>
        <xdr:cNvPr id="537" name="テキスト ボックス 536"/>
        <xdr:cNvSpPr txBox="1"/>
      </xdr:nvSpPr>
      <xdr:spPr>
        <a:xfrm>
          <a:off x="15214111" y="58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139478</xdr:rowOff>
    </xdr:from>
    <xdr:to>
      <xdr:col>76</xdr:col>
      <xdr:colOff>165100</xdr:colOff>
      <xdr:row>36</xdr:row>
      <xdr:rowOff>69628</xdr:rowOff>
    </xdr:to>
    <xdr:sp macro="" textlink="">
      <xdr:nvSpPr>
        <xdr:cNvPr id="538" name="楕円 537"/>
        <xdr:cNvSpPr/>
      </xdr:nvSpPr>
      <xdr:spPr>
        <a:xfrm>
          <a:off x="14541500" y="61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86155</xdr:rowOff>
    </xdr:from>
    <xdr:ext cx="534377" cy="259045"/>
    <xdr:sp macro="" textlink="">
      <xdr:nvSpPr>
        <xdr:cNvPr id="539" name="テキスト ボックス 538"/>
        <xdr:cNvSpPr txBox="1"/>
      </xdr:nvSpPr>
      <xdr:spPr>
        <a:xfrm>
          <a:off x="14325111" y="59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65183</xdr:rowOff>
    </xdr:from>
    <xdr:to>
      <xdr:col>72</xdr:col>
      <xdr:colOff>38100</xdr:colOff>
      <xdr:row>35</xdr:row>
      <xdr:rowOff>166783</xdr:rowOff>
    </xdr:to>
    <xdr:sp macro="" textlink="">
      <xdr:nvSpPr>
        <xdr:cNvPr id="540" name="楕円 539"/>
        <xdr:cNvSpPr/>
      </xdr:nvSpPr>
      <xdr:spPr>
        <a:xfrm>
          <a:off x="13652500" y="6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11860</xdr:rowOff>
    </xdr:from>
    <xdr:ext cx="534377" cy="259045"/>
    <xdr:sp macro="" textlink="">
      <xdr:nvSpPr>
        <xdr:cNvPr id="541" name="テキスト ボックス 540"/>
        <xdr:cNvSpPr txBox="1"/>
      </xdr:nvSpPr>
      <xdr:spPr>
        <a:xfrm>
          <a:off x="13436111" y="58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20872</xdr:rowOff>
    </xdr:from>
    <xdr:to>
      <xdr:col>67</xdr:col>
      <xdr:colOff>101600</xdr:colOff>
      <xdr:row>36</xdr:row>
      <xdr:rowOff>122472</xdr:rowOff>
    </xdr:to>
    <xdr:sp macro="" textlink="">
      <xdr:nvSpPr>
        <xdr:cNvPr id="542" name="楕円 541"/>
        <xdr:cNvSpPr/>
      </xdr:nvSpPr>
      <xdr:spPr>
        <a:xfrm>
          <a:off x="12763500" y="61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138999</xdr:rowOff>
    </xdr:from>
    <xdr:ext cx="534377" cy="259045"/>
    <xdr:sp macro="" textlink="">
      <xdr:nvSpPr>
        <xdr:cNvPr id="543" name="テキスト ボックス 542"/>
        <xdr:cNvSpPr txBox="1"/>
      </xdr:nvSpPr>
      <xdr:spPr>
        <a:xfrm>
          <a:off x="12547111" y="59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62567</xdr:rowOff>
    </xdr:from>
    <xdr:to>
      <xdr:col>85</xdr:col>
      <xdr:colOff>127000</xdr:colOff>
      <xdr:row>56</xdr:row>
      <xdr:rowOff>118483</xdr:rowOff>
    </xdr:to>
    <xdr:cxnSp macro="">
      <xdr:nvCxnSpPr>
        <xdr:cNvPr id="574" name="直線コネクタ 573"/>
        <xdr:cNvCxnSpPr/>
      </xdr:nvCxnSpPr>
      <xdr:spPr>
        <a:xfrm flipV="1">
          <a:off x="15481300" y="9492317"/>
          <a:ext cx="838200" cy="2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46744</xdr:rowOff>
    </xdr:from>
    <xdr:to>
      <xdr:col>81</xdr:col>
      <xdr:colOff>50800</xdr:colOff>
      <xdr:row>56</xdr:row>
      <xdr:rowOff>118483</xdr:rowOff>
    </xdr:to>
    <xdr:cxnSp macro="">
      <xdr:nvCxnSpPr>
        <xdr:cNvPr id="577" name="直線コネクタ 576"/>
        <xdr:cNvCxnSpPr/>
      </xdr:nvCxnSpPr>
      <xdr:spPr>
        <a:xfrm>
          <a:off x="14592300" y="9647944"/>
          <a:ext cx="889000" cy="7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14009</xdr:rowOff>
    </xdr:from>
    <xdr:to>
      <xdr:col>76</xdr:col>
      <xdr:colOff>114300</xdr:colOff>
      <xdr:row>56</xdr:row>
      <xdr:rowOff>46744</xdr:rowOff>
    </xdr:to>
    <xdr:cxnSp macro="">
      <xdr:nvCxnSpPr>
        <xdr:cNvPr id="580" name="直線コネクタ 579"/>
        <xdr:cNvCxnSpPr/>
      </xdr:nvCxnSpPr>
      <xdr:spPr>
        <a:xfrm>
          <a:off x="13703300" y="9615209"/>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14009</xdr:rowOff>
    </xdr:from>
    <xdr:to>
      <xdr:col>71</xdr:col>
      <xdr:colOff>177800</xdr:colOff>
      <xdr:row>56</xdr:row>
      <xdr:rowOff>80852</xdr:rowOff>
    </xdr:to>
    <xdr:cxnSp macro="">
      <xdr:nvCxnSpPr>
        <xdr:cNvPr id="583" name="直線コネクタ 582"/>
        <xdr:cNvCxnSpPr/>
      </xdr:nvCxnSpPr>
      <xdr:spPr>
        <a:xfrm flipV="1">
          <a:off x="12814300" y="9615209"/>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11767</xdr:rowOff>
    </xdr:from>
    <xdr:to>
      <xdr:col>85</xdr:col>
      <xdr:colOff>177800</xdr:colOff>
      <xdr:row>55</xdr:row>
      <xdr:rowOff>113367</xdr:rowOff>
    </xdr:to>
    <xdr:sp macro="" textlink="">
      <xdr:nvSpPr>
        <xdr:cNvPr id="593" name="楕円 592"/>
        <xdr:cNvSpPr/>
      </xdr:nvSpPr>
      <xdr:spPr>
        <a:xfrm>
          <a:off x="16268700" y="94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34644</xdr:rowOff>
    </xdr:from>
    <xdr:ext cx="599010" cy="259045"/>
    <xdr:sp macro="" textlink="">
      <xdr:nvSpPr>
        <xdr:cNvPr id="594" name="教育費該当値テキスト"/>
        <xdr:cNvSpPr txBox="1"/>
      </xdr:nvSpPr>
      <xdr:spPr>
        <a:xfrm>
          <a:off x="16370300" y="92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67683</xdr:rowOff>
    </xdr:from>
    <xdr:to>
      <xdr:col>81</xdr:col>
      <xdr:colOff>101600</xdr:colOff>
      <xdr:row>56</xdr:row>
      <xdr:rowOff>169283</xdr:rowOff>
    </xdr:to>
    <xdr:sp macro="" textlink="">
      <xdr:nvSpPr>
        <xdr:cNvPr id="595" name="楕円 594"/>
        <xdr:cNvSpPr/>
      </xdr:nvSpPr>
      <xdr:spPr>
        <a:xfrm>
          <a:off x="15430500" y="96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14360</xdr:rowOff>
    </xdr:from>
    <xdr:ext cx="599010" cy="259045"/>
    <xdr:sp macro="" textlink="">
      <xdr:nvSpPr>
        <xdr:cNvPr id="596" name="テキスト ボックス 595"/>
        <xdr:cNvSpPr txBox="1"/>
      </xdr:nvSpPr>
      <xdr:spPr>
        <a:xfrm>
          <a:off x="15181795" y="944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167394</xdr:rowOff>
    </xdr:from>
    <xdr:to>
      <xdr:col>76</xdr:col>
      <xdr:colOff>165100</xdr:colOff>
      <xdr:row>56</xdr:row>
      <xdr:rowOff>97544</xdr:rowOff>
    </xdr:to>
    <xdr:sp macro="" textlink="">
      <xdr:nvSpPr>
        <xdr:cNvPr id="597" name="楕円 596"/>
        <xdr:cNvSpPr/>
      </xdr:nvSpPr>
      <xdr:spPr>
        <a:xfrm>
          <a:off x="14541500" y="95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114071</xdr:rowOff>
    </xdr:from>
    <xdr:ext cx="599010" cy="259045"/>
    <xdr:sp macro="" textlink="">
      <xdr:nvSpPr>
        <xdr:cNvPr id="598" name="テキスト ボックス 597"/>
        <xdr:cNvSpPr txBox="1"/>
      </xdr:nvSpPr>
      <xdr:spPr>
        <a:xfrm>
          <a:off x="14292795" y="937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134659</xdr:rowOff>
    </xdr:from>
    <xdr:to>
      <xdr:col>72</xdr:col>
      <xdr:colOff>38100</xdr:colOff>
      <xdr:row>56</xdr:row>
      <xdr:rowOff>64809</xdr:rowOff>
    </xdr:to>
    <xdr:sp macro="" textlink="">
      <xdr:nvSpPr>
        <xdr:cNvPr id="599" name="楕円 598"/>
        <xdr:cNvSpPr/>
      </xdr:nvSpPr>
      <xdr:spPr>
        <a:xfrm>
          <a:off x="13652500" y="95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81336</xdr:rowOff>
    </xdr:from>
    <xdr:ext cx="599010" cy="259045"/>
    <xdr:sp macro="" textlink="">
      <xdr:nvSpPr>
        <xdr:cNvPr id="600" name="テキスト ボックス 599"/>
        <xdr:cNvSpPr txBox="1"/>
      </xdr:nvSpPr>
      <xdr:spPr>
        <a:xfrm>
          <a:off x="13403795" y="933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30052</xdr:rowOff>
    </xdr:from>
    <xdr:to>
      <xdr:col>67</xdr:col>
      <xdr:colOff>101600</xdr:colOff>
      <xdr:row>56</xdr:row>
      <xdr:rowOff>131652</xdr:rowOff>
    </xdr:to>
    <xdr:sp macro="" textlink="">
      <xdr:nvSpPr>
        <xdr:cNvPr id="601" name="楕円 600"/>
        <xdr:cNvSpPr/>
      </xdr:nvSpPr>
      <xdr:spPr>
        <a:xfrm>
          <a:off x="12763500" y="96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148179</xdr:rowOff>
    </xdr:from>
    <xdr:ext cx="599010" cy="259045"/>
    <xdr:sp macro="" textlink="">
      <xdr:nvSpPr>
        <xdr:cNvPr id="602" name="テキスト ボックス 601"/>
        <xdr:cNvSpPr txBox="1"/>
      </xdr:nvSpPr>
      <xdr:spPr>
        <a:xfrm>
          <a:off x="12514795" y="94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67405</xdr:rowOff>
    </xdr:from>
    <xdr:to>
      <xdr:col>85</xdr:col>
      <xdr:colOff>127000</xdr:colOff>
      <xdr:row>78</xdr:row>
      <xdr:rowOff>130725</xdr:rowOff>
    </xdr:to>
    <xdr:cxnSp macro="">
      <xdr:nvCxnSpPr>
        <xdr:cNvPr id="629" name="直線コネクタ 628"/>
        <xdr:cNvCxnSpPr/>
      </xdr:nvCxnSpPr>
      <xdr:spPr>
        <a:xfrm>
          <a:off x="15481300" y="13440505"/>
          <a:ext cx="838200" cy="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67405</xdr:rowOff>
    </xdr:from>
    <xdr:to>
      <xdr:col>81</xdr:col>
      <xdr:colOff>50800</xdr:colOff>
      <xdr:row>78</xdr:row>
      <xdr:rowOff>94218</xdr:rowOff>
    </xdr:to>
    <xdr:cxnSp macro="">
      <xdr:nvCxnSpPr>
        <xdr:cNvPr id="632" name="直線コネクタ 631"/>
        <xdr:cNvCxnSpPr/>
      </xdr:nvCxnSpPr>
      <xdr:spPr>
        <a:xfrm flipV="1">
          <a:off x="14592300" y="13440505"/>
          <a:ext cx="889000" cy="2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94218</xdr:rowOff>
    </xdr:from>
    <xdr:to>
      <xdr:col>76</xdr:col>
      <xdr:colOff>114300</xdr:colOff>
      <xdr:row>78</xdr:row>
      <xdr:rowOff>136678</xdr:rowOff>
    </xdr:to>
    <xdr:cxnSp macro="">
      <xdr:nvCxnSpPr>
        <xdr:cNvPr id="635" name="直線コネクタ 634"/>
        <xdr:cNvCxnSpPr/>
      </xdr:nvCxnSpPr>
      <xdr:spPr>
        <a:xfrm flipV="1">
          <a:off x="13703300" y="13467318"/>
          <a:ext cx="889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134643</xdr:rowOff>
    </xdr:from>
    <xdr:to>
      <xdr:col>71</xdr:col>
      <xdr:colOff>177800</xdr:colOff>
      <xdr:row>78</xdr:row>
      <xdr:rowOff>136678</xdr:rowOff>
    </xdr:to>
    <xdr:cxnSp macro="">
      <xdr:nvCxnSpPr>
        <xdr:cNvPr id="638" name="直線コネクタ 637"/>
        <xdr:cNvCxnSpPr/>
      </xdr:nvCxnSpPr>
      <xdr:spPr>
        <a:xfrm>
          <a:off x="12814300" y="13507743"/>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79925</xdr:rowOff>
    </xdr:from>
    <xdr:to>
      <xdr:col>85</xdr:col>
      <xdr:colOff>177800</xdr:colOff>
      <xdr:row>79</xdr:row>
      <xdr:rowOff>10075</xdr:rowOff>
    </xdr:to>
    <xdr:sp macro="" textlink="">
      <xdr:nvSpPr>
        <xdr:cNvPr id="648" name="楕円 647"/>
        <xdr:cNvSpPr/>
      </xdr:nvSpPr>
      <xdr:spPr>
        <a:xfrm>
          <a:off x="16268700" y="13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16605</xdr:rowOff>
    </xdr:from>
    <xdr:to>
      <xdr:col>81</xdr:col>
      <xdr:colOff>101600</xdr:colOff>
      <xdr:row>78</xdr:row>
      <xdr:rowOff>118205</xdr:rowOff>
    </xdr:to>
    <xdr:sp macro="" textlink="">
      <xdr:nvSpPr>
        <xdr:cNvPr id="650" name="楕円 649"/>
        <xdr:cNvSpPr/>
      </xdr:nvSpPr>
      <xdr:spPr>
        <a:xfrm>
          <a:off x="15430500" y="133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134732</xdr:rowOff>
    </xdr:from>
    <xdr:ext cx="534377" cy="259045"/>
    <xdr:sp macro="" textlink="">
      <xdr:nvSpPr>
        <xdr:cNvPr id="651" name="テキスト ボックス 650"/>
        <xdr:cNvSpPr txBox="1"/>
      </xdr:nvSpPr>
      <xdr:spPr>
        <a:xfrm>
          <a:off x="15214111" y="131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43418</xdr:rowOff>
    </xdr:from>
    <xdr:to>
      <xdr:col>76</xdr:col>
      <xdr:colOff>165100</xdr:colOff>
      <xdr:row>78</xdr:row>
      <xdr:rowOff>145018</xdr:rowOff>
    </xdr:to>
    <xdr:sp macro="" textlink="">
      <xdr:nvSpPr>
        <xdr:cNvPr id="652" name="楕円 651"/>
        <xdr:cNvSpPr/>
      </xdr:nvSpPr>
      <xdr:spPr>
        <a:xfrm>
          <a:off x="14541500" y="134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161545</xdr:rowOff>
    </xdr:from>
    <xdr:ext cx="534377" cy="259045"/>
    <xdr:sp macro="" textlink="">
      <xdr:nvSpPr>
        <xdr:cNvPr id="653" name="テキスト ボックス 652"/>
        <xdr:cNvSpPr txBox="1"/>
      </xdr:nvSpPr>
      <xdr:spPr>
        <a:xfrm>
          <a:off x="14325111" y="1319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85878</xdr:rowOff>
    </xdr:from>
    <xdr:to>
      <xdr:col>72</xdr:col>
      <xdr:colOff>38100</xdr:colOff>
      <xdr:row>79</xdr:row>
      <xdr:rowOff>16028</xdr:rowOff>
    </xdr:to>
    <xdr:sp macro="" textlink="">
      <xdr:nvSpPr>
        <xdr:cNvPr id="654" name="楕円 653"/>
        <xdr:cNvSpPr/>
      </xdr:nvSpPr>
      <xdr:spPr>
        <a:xfrm>
          <a:off x="13652500" y="134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7155</xdr:rowOff>
    </xdr:from>
    <xdr:ext cx="469744" cy="259045"/>
    <xdr:sp macro="" textlink="">
      <xdr:nvSpPr>
        <xdr:cNvPr id="655" name="テキスト ボックス 654"/>
        <xdr:cNvSpPr txBox="1"/>
      </xdr:nvSpPr>
      <xdr:spPr>
        <a:xfrm>
          <a:off x="13468428" y="135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83843</xdr:rowOff>
    </xdr:from>
    <xdr:to>
      <xdr:col>67</xdr:col>
      <xdr:colOff>101600</xdr:colOff>
      <xdr:row>79</xdr:row>
      <xdr:rowOff>13993</xdr:rowOff>
    </xdr:to>
    <xdr:sp macro="" textlink="">
      <xdr:nvSpPr>
        <xdr:cNvPr id="656" name="楕円 655"/>
        <xdr:cNvSpPr/>
      </xdr:nvSpPr>
      <xdr:spPr>
        <a:xfrm>
          <a:off x="12763500" y="134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5120</xdr:rowOff>
    </xdr:from>
    <xdr:ext cx="469744" cy="259045"/>
    <xdr:sp macro="" textlink="">
      <xdr:nvSpPr>
        <xdr:cNvPr id="657" name="テキスト ボックス 656"/>
        <xdr:cNvSpPr txBox="1"/>
      </xdr:nvSpPr>
      <xdr:spPr>
        <a:xfrm>
          <a:off x="12579428" y="135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23228</xdr:rowOff>
    </xdr:from>
    <xdr:to>
      <xdr:col>85</xdr:col>
      <xdr:colOff>127000</xdr:colOff>
      <xdr:row>94</xdr:row>
      <xdr:rowOff>32812</xdr:rowOff>
    </xdr:to>
    <xdr:cxnSp macro="">
      <xdr:nvCxnSpPr>
        <xdr:cNvPr id="684" name="直線コネクタ 683"/>
        <xdr:cNvCxnSpPr/>
      </xdr:nvCxnSpPr>
      <xdr:spPr>
        <a:xfrm flipV="1">
          <a:off x="15481300" y="16139528"/>
          <a:ext cx="8382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17097</xdr:rowOff>
    </xdr:from>
    <xdr:to>
      <xdr:col>81</xdr:col>
      <xdr:colOff>50800</xdr:colOff>
      <xdr:row>94</xdr:row>
      <xdr:rowOff>32812</xdr:rowOff>
    </xdr:to>
    <xdr:cxnSp macro="">
      <xdr:nvCxnSpPr>
        <xdr:cNvPr id="687" name="直線コネクタ 686"/>
        <xdr:cNvCxnSpPr/>
      </xdr:nvCxnSpPr>
      <xdr:spPr>
        <a:xfrm>
          <a:off x="14592300" y="16133397"/>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166725</xdr:rowOff>
    </xdr:from>
    <xdr:to>
      <xdr:col>76</xdr:col>
      <xdr:colOff>114300</xdr:colOff>
      <xdr:row>94</xdr:row>
      <xdr:rowOff>17097</xdr:rowOff>
    </xdr:to>
    <xdr:cxnSp macro="">
      <xdr:nvCxnSpPr>
        <xdr:cNvPr id="690" name="直線コネクタ 689"/>
        <xdr:cNvCxnSpPr/>
      </xdr:nvCxnSpPr>
      <xdr:spPr>
        <a:xfrm>
          <a:off x="13703300" y="1611157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89038</xdr:rowOff>
    </xdr:from>
    <xdr:to>
      <xdr:col>71</xdr:col>
      <xdr:colOff>177800</xdr:colOff>
      <xdr:row>93</xdr:row>
      <xdr:rowOff>166725</xdr:rowOff>
    </xdr:to>
    <xdr:cxnSp macro="">
      <xdr:nvCxnSpPr>
        <xdr:cNvPr id="693" name="直線コネクタ 692"/>
        <xdr:cNvCxnSpPr/>
      </xdr:nvCxnSpPr>
      <xdr:spPr>
        <a:xfrm>
          <a:off x="12814300" y="16033888"/>
          <a:ext cx="889000" cy="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143878</xdr:rowOff>
    </xdr:from>
    <xdr:to>
      <xdr:col>85</xdr:col>
      <xdr:colOff>177800</xdr:colOff>
      <xdr:row>94</xdr:row>
      <xdr:rowOff>74028</xdr:rowOff>
    </xdr:to>
    <xdr:sp macro="" textlink="">
      <xdr:nvSpPr>
        <xdr:cNvPr id="703" name="楕円 702"/>
        <xdr:cNvSpPr/>
      </xdr:nvSpPr>
      <xdr:spPr>
        <a:xfrm>
          <a:off x="16268700" y="16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166755</xdr:rowOff>
    </xdr:from>
    <xdr:ext cx="599010" cy="259045"/>
    <xdr:sp macro="" textlink="">
      <xdr:nvSpPr>
        <xdr:cNvPr id="704" name="公債費該当値テキスト"/>
        <xdr:cNvSpPr txBox="1"/>
      </xdr:nvSpPr>
      <xdr:spPr>
        <a:xfrm>
          <a:off x="16370300" y="1594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153462</xdr:rowOff>
    </xdr:from>
    <xdr:to>
      <xdr:col>81</xdr:col>
      <xdr:colOff>101600</xdr:colOff>
      <xdr:row>94</xdr:row>
      <xdr:rowOff>83612</xdr:rowOff>
    </xdr:to>
    <xdr:sp macro="" textlink="">
      <xdr:nvSpPr>
        <xdr:cNvPr id="705" name="楕円 704"/>
        <xdr:cNvSpPr/>
      </xdr:nvSpPr>
      <xdr:spPr>
        <a:xfrm>
          <a:off x="15430500" y="160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100139</xdr:rowOff>
    </xdr:from>
    <xdr:ext cx="599010" cy="259045"/>
    <xdr:sp macro="" textlink="">
      <xdr:nvSpPr>
        <xdr:cNvPr id="706" name="テキスト ボックス 705"/>
        <xdr:cNvSpPr txBox="1"/>
      </xdr:nvSpPr>
      <xdr:spPr>
        <a:xfrm>
          <a:off x="15181795" y="1587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137747</xdr:rowOff>
    </xdr:from>
    <xdr:to>
      <xdr:col>76</xdr:col>
      <xdr:colOff>165100</xdr:colOff>
      <xdr:row>94</xdr:row>
      <xdr:rowOff>67897</xdr:rowOff>
    </xdr:to>
    <xdr:sp macro="" textlink="">
      <xdr:nvSpPr>
        <xdr:cNvPr id="707" name="楕円 706"/>
        <xdr:cNvSpPr/>
      </xdr:nvSpPr>
      <xdr:spPr>
        <a:xfrm>
          <a:off x="14541500" y="160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84424</xdr:rowOff>
    </xdr:from>
    <xdr:ext cx="599010" cy="259045"/>
    <xdr:sp macro="" textlink="">
      <xdr:nvSpPr>
        <xdr:cNvPr id="708" name="テキスト ボックス 707"/>
        <xdr:cNvSpPr txBox="1"/>
      </xdr:nvSpPr>
      <xdr:spPr>
        <a:xfrm>
          <a:off x="14292795" y="158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115925</xdr:rowOff>
    </xdr:from>
    <xdr:to>
      <xdr:col>72</xdr:col>
      <xdr:colOff>38100</xdr:colOff>
      <xdr:row>94</xdr:row>
      <xdr:rowOff>46075</xdr:rowOff>
    </xdr:to>
    <xdr:sp macro="" textlink="">
      <xdr:nvSpPr>
        <xdr:cNvPr id="709" name="楕円 708"/>
        <xdr:cNvSpPr/>
      </xdr:nvSpPr>
      <xdr:spPr>
        <a:xfrm>
          <a:off x="13652500" y="16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62602</xdr:rowOff>
    </xdr:from>
    <xdr:ext cx="599010" cy="259045"/>
    <xdr:sp macro="" textlink="">
      <xdr:nvSpPr>
        <xdr:cNvPr id="710" name="テキスト ボックス 709"/>
        <xdr:cNvSpPr txBox="1"/>
      </xdr:nvSpPr>
      <xdr:spPr>
        <a:xfrm>
          <a:off x="13403795" y="158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38238</xdr:rowOff>
    </xdr:from>
    <xdr:to>
      <xdr:col>67</xdr:col>
      <xdr:colOff>101600</xdr:colOff>
      <xdr:row>93</xdr:row>
      <xdr:rowOff>139838</xdr:rowOff>
    </xdr:to>
    <xdr:sp macro="" textlink="">
      <xdr:nvSpPr>
        <xdr:cNvPr id="711" name="楕円 710"/>
        <xdr:cNvSpPr/>
      </xdr:nvSpPr>
      <xdr:spPr>
        <a:xfrm>
          <a:off x="12763500" y="159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156365</xdr:rowOff>
    </xdr:from>
    <xdr:ext cx="599010" cy="259045"/>
    <xdr:sp macro="" textlink="">
      <xdr:nvSpPr>
        <xdr:cNvPr id="712" name="テキスト ボックス 711"/>
        <xdr:cNvSpPr txBox="1"/>
      </xdr:nvSpPr>
      <xdr:spPr>
        <a:xfrm>
          <a:off x="12514795" y="157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目的別歳出のうち、住民一人当たりのコストでは</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教育費及び公債費で類似団体の平均値を大きく上回っている状況にある。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特に大きく上回っている農林水産業費は、Ｈ２９年度に一般会計に相当する程の大型建設事業を行ったためである。</a:t>
          </a:r>
          <a:endParaRPr lang="ja-JP" altLang="ja-JP" sz="1400">
            <a:effectLst/>
          </a:endParaRPr>
        </a:p>
        <a:p>
          <a:r>
            <a:rPr kumimoji="1" lang="ja-JP" altLang="ja-JP" sz="1100">
              <a:solidFill>
                <a:schemeClr val="dk1"/>
              </a:solidFill>
              <a:effectLst/>
              <a:latin typeface="+mn-lt"/>
              <a:ea typeface="+mn-ea"/>
              <a:cs typeface="+mn-cs"/>
            </a:rPr>
            <a:t>　都市公園整備や道路橋りょう整備等で土木費が</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傾向に、</a:t>
          </a:r>
          <a:r>
            <a:rPr kumimoji="1" lang="ja-JP" altLang="en-US" sz="1100">
              <a:solidFill>
                <a:schemeClr val="dk1"/>
              </a:solidFill>
              <a:effectLst/>
              <a:latin typeface="+mn-lt"/>
              <a:ea typeface="+mn-ea"/>
              <a:cs typeface="+mn-cs"/>
            </a:rPr>
            <a:t>車輛整備等で消防費が高い傾向にあること、</a:t>
          </a:r>
          <a:r>
            <a:rPr kumimoji="1" lang="ja-JP" altLang="ja-JP" sz="1100">
              <a:solidFill>
                <a:schemeClr val="dk1"/>
              </a:solidFill>
              <a:effectLst/>
              <a:latin typeface="+mn-lt"/>
              <a:ea typeface="+mn-ea"/>
              <a:cs typeface="+mn-cs"/>
            </a:rPr>
            <a:t>また、学校施設の大規模改修等により教育費が増加傾向にある。</a:t>
          </a:r>
          <a:endParaRPr lang="ja-JP" altLang="ja-JP" sz="1400">
            <a:effectLst/>
          </a:endParaRPr>
        </a:p>
        <a:p>
          <a:r>
            <a:rPr kumimoji="1" lang="ja-JP" altLang="ja-JP" sz="1100">
              <a:solidFill>
                <a:schemeClr val="dk1"/>
              </a:solidFill>
              <a:effectLst/>
              <a:latin typeface="+mn-lt"/>
              <a:ea typeface="+mn-ea"/>
              <a:cs typeface="+mn-cs"/>
            </a:rPr>
            <a:t>　それらは公共施設の老朽化によるものが大きな要因であり、今後は公共施設等総合管理計画の策定により、人口減少などを踏まえた長期的な視点をもって公共施設の最適化及び財政の平準化を図っていく必要がある。</a:t>
          </a:r>
          <a:endParaRPr lang="ja-JP" altLang="ja-JP" sz="1400">
            <a:effectLst/>
          </a:endParaRPr>
        </a:p>
        <a:p>
          <a:r>
            <a:rPr kumimoji="1" lang="ja-JP" altLang="ja-JP" sz="1100">
              <a:solidFill>
                <a:schemeClr val="dk1"/>
              </a:solidFill>
              <a:effectLst/>
              <a:latin typeface="+mn-lt"/>
              <a:ea typeface="+mn-ea"/>
              <a:cs typeface="+mn-cs"/>
            </a:rPr>
            <a:t>　また、地方債の発行の抑制などで公債費の圧縮を図り、他の行政サービスの充実へ転換できるよう財政の健全化に努めていく。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例年３月に決算見込に近づけるための補正予算を組んでいるため実質収支の標準財政規模に対する割合は１～２％台となり、決算上多額の剰余金（赤字）は生じていない。</a:t>
          </a:r>
          <a:endParaRPr lang="ja-JP" altLang="ja-JP" sz="1400">
            <a:effectLst/>
          </a:endParaRPr>
        </a:p>
        <a:p>
          <a:r>
            <a:rPr kumimoji="1" lang="ja-JP" altLang="ja-JP" sz="1100">
              <a:solidFill>
                <a:schemeClr val="dk1"/>
              </a:solidFill>
              <a:effectLst/>
              <a:latin typeface="+mn-lt"/>
              <a:ea typeface="+mn-ea"/>
              <a:cs typeface="+mn-cs"/>
            </a:rPr>
            <a:t>　今後も合併算定替の特例期間終了による普通交付税の段階的縮減や不測の財政需要に備えるため一定程度の財政調整基金を保持していかなければならない。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いずれの年度も連結実質赤字比率は算出されていない。</a:t>
          </a:r>
          <a:endParaRPr lang="ja-JP" altLang="ja-JP" sz="1400">
            <a:effectLst/>
          </a:endParaRPr>
        </a:p>
        <a:p>
          <a:r>
            <a:rPr kumimoji="1" lang="ja-JP" altLang="ja-JP" sz="1100">
              <a:solidFill>
                <a:schemeClr val="dk1"/>
              </a:solidFill>
              <a:effectLst/>
              <a:latin typeface="+mn-lt"/>
              <a:ea typeface="+mn-ea"/>
              <a:cs typeface="+mn-cs"/>
            </a:rPr>
            <a:t>　一般会計以外の全ての特別会計においても黒字（もしくは０）となっており、過大な剰余金も生じていないため、予算で定められたとおりの財務会計活動が行われた結果であるといえる。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644_&#22823;&#31354;&#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51.2</v>
          </cell>
          <cell r="CN53">
            <v>51</v>
          </cell>
          <cell r="CV53">
            <v>44.9</v>
          </cell>
        </row>
        <row r="55">
          <cell r="AN55" t="str">
            <v>類似団体内平均値</v>
          </cell>
          <cell r="CF55">
            <v>0</v>
          </cell>
          <cell r="CN55">
            <v>0</v>
          </cell>
          <cell r="CV55">
            <v>0</v>
          </cell>
        </row>
        <row r="57">
          <cell r="CF57">
            <v>55.3</v>
          </cell>
          <cell r="CN57">
            <v>56.3</v>
          </cell>
          <cell r="CV57">
            <v>58.5</v>
          </cell>
        </row>
        <row r="72">
          <cell r="BP72" t="str">
            <v>H25</v>
          </cell>
          <cell r="BX72" t="str">
            <v>H26</v>
          </cell>
          <cell r="CF72" t="str">
            <v>H27</v>
          </cell>
          <cell r="CN72" t="str">
            <v>H28</v>
          </cell>
          <cell r="CV72" t="str">
            <v>H29</v>
          </cell>
        </row>
        <row r="73">
          <cell r="AN73" t="str">
            <v>当該団体値</v>
          </cell>
          <cell r="BP73">
            <v>5.7</v>
          </cell>
        </row>
        <row r="75">
          <cell r="BP75">
            <v>14.5</v>
          </cell>
          <cell r="BX75">
            <v>13.1</v>
          </cell>
          <cell r="CF75">
            <v>11.9</v>
          </cell>
          <cell r="CN75">
            <v>10.6</v>
          </cell>
          <cell r="CV75">
            <v>10.3</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75</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77</v>
      </c>
      <c r="C3" s="588"/>
      <c r="D3" s="588"/>
      <c r="E3" s="589"/>
      <c r="F3" s="589"/>
      <c r="G3" s="589"/>
      <c r="H3" s="589"/>
      <c r="I3" s="589"/>
      <c r="J3" s="589"/>
      <c r="K3" s="589"/>
      <c r="L3" s="589" t="s">
        <v>78</v>
      </c>
      <c r="M3" s="589"/>
      <c r="N3" s="589"/>
      <c r="O3" s="589"/>
      <c r="P3" s="589"/>
      <c r="Q3" s="589"/>
      <c r="R3" s="592"/>
      <c r="S3" s="592"/>
      <c r="T3" s="592"/>
      <c r="U3" s="592"/>
      <c r="V3" s="593"/>
      <c r="W3" s="486" t="s">
        <v>79</v>
      </c>
      <c r="X3" s="487"/>
      <c r="Y3" s="487"/>
      <c r="Z3" s="487"/>
      <c r="AA3" s="487"/>
      <c r="AB3" s="588"/>
      <c r="AC3" s="592" t="s">
        <v>80</v>
      </c>
      <c r="AD3" s="487"/>
      <c r="AE3" s="487"/>
      <c r="AF3" s="487"/>
      <c r="AG3" s="487"/>
      <c r="AH3" s="487"/>
      <c r="AI3" s="487"/>
      <c r="AJ3" s="487"/>
      <c r="AK3" s="487"/>
      <c r="AL3" s="554"/>
      <c r="AM3" s="486" t="s">
        <v>81</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82</v>
      </c>
      <c r="BO3" s="487"/>
      <c r="BP3" s="487"/>
      <c r="BQ3" s="487"/>
      <c r="BR3" s="487"/>
      <c r="BS3" s="487"/>
      <c r="BT3" s="487"/>
      <c r="BU3" s="554"/>
      <c r="BV3" s="486" t="s">
        <v>83</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84</v>
      </c>
      <c r="CU3" s="487"/>
      <c r="CV3" s="487"/>
      <c r="CW3" s="487"/>
      <c r="CX3" s="487"/>
      <c r="CY3" s="487"/>
      <c r="CZ3" s="487"/>
      <c r="DA3" s="554"/>
      <c r="DB3" s="486" t="s">
        <v>85</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86</v>
      </c>
      <c r="AZ4" s="400"/>
      <c r="BA4" s="400"/>
      <c r="BB4" s="400"/>
      <c r="BC4" s="400"/>
      <c r="BD4" s="400"/>
      <c r="BE4" s="400"/>
      <c r="BF4" s="400"/>
      <c r="BG4" s="400"/>
      <c r="BH4" s="400"/>
      <c r="BI4" s="400"/>
      <c r="BJ4" s="400"/>
      <c r="BK4" s="400"/>
      <c r="BL4" s="400"/>
      <c r="BM4" s="401"/>
      <c r="BN4" s="402">
        <v>15956503</v>
      </c>
      <c r="BO4" s="403"/>
      <c r="BP4" s="403"/>
      <c r="BQ4" s="403"/>
      <c r="BR4" s="403"/>
      <c r="BS4" s="403"/>
      <c r="BT4" s="403"/>
      <c r="BU4" s="404"/>
      <c r="BV4" s="402">
        <v>9220456</v>
      </c>
      <c r="BW4" s="403"/>
      <c r="BX4" s="403"/>
      <c r="BY4" s="403"/>
      <c r="BZ4" s="403"/>
      <c r="CA4" s="403"/>
      <c r="CB4" s="403"/>
      <c r="CC4" s="404"/>
      <c r="CD4" s="580" t="s">
        <v>87</v>
      </c>
      <c r="CE4" s="581"/>
      <c r="CF4" s="581"/>
      <c r="CG4" s="581"/>
      <c r="CH4" s="581"/>
      <c r="CI4" s="581"/>
      <c r="CJ4" s="581"/>
      <c r="CK4" s="581"/>
      <c r="CL4" s="581"/>
      <c r="CM4" s="581"/>
      <c r="CN4" s="581"/>
      <c r="CO4" s="581"/>
      <c r="CP4" s="581"/>
      <c r="CQ4" s="581"/>
      <c r="CR4" s="581"/>
      <c r="CS4" s="582"/>
      <c r="CT4" s="583">
        <v>1.7</v>
      </c>
      <c r="CU4" s="584"/>
      <c r="CV4" s="584"/>
      <c r="CW4" s="584"/>
      <c r="CX4" s="584"/>
      <c r="CY4" s="584"/>
      <c r="CZ4" s="584"/>
      <c r="DA4" s="585"/>
      <c r="DB4" s="583">
        <v>2.2999999999999998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88</v>
      </c>
      <c r="AN5" s="381"/>
      <c r="AO5" s="381"/>
      <c r="AP5" s="381"/>
      <c r="AQ5" s="381"/>
      <c r="AR5" s="381"/>
      <c r="AS5" s="381"/>
      <c r="AT5" s="382"/>
      <c r="AU5" s="464" t="s">
        <v>89</v>
      </c>
      <c r="AV5" s="465"/>
      <c r="AW5" s="465"/>
      <c r="AX5" s="465"/>
      <c r="AY5" s="387" t="s">
        <v>90</v>
      </c>
      <c r="AZ5" s="388"/>
      <c r="BA5" s="388"/>
      <c r="BB5" s="388"/>
      <c r="BC5" s="388"/>
      <c r="BD5" s="388"/>
      <c r="BE5" s="388"/>
      <c r="BF5" s="388"/>
      <c r="BG5" s="388"/>
      <c r="BH5" s="388"/>
      <c r="BI5" s="388"/>
      <c r="BJ5" s="388"/>
      <c r="BK5" s="388"/>
      <c r="BL5" s="388"/>
      <c r="BM5" s="389"/>
      <c r="BN5" s="407">
        <v>15852030</v>
      </c>
      <c r="BO5" s="408"/>
      <c r="BP5" s="408"/>
      <c r="BQ5" s="408"/>
      <c r="BR5" s="408"/>
      <c r="BS5" s="408"/>
      <c r="BT5" s="408"/>
      <c r="BU5" s="409"/>
      <c r="BV5" s="407">
        <v>9089692</v>
      </c>
      <c r="BW5" s="408"/>
      <c r="BX5" s="408"/>
      <c r="BY5" s="408"/>
      <c r="BZ5" s="408"/>
      <c r="CA5" s="408"/>
      <c r="CB5" s="408"/>
      <c r="CC5" s="409"/>
      <c r="CD5" s="416" t="s">
        <v>91</v>
      </c>
      <c r="CE5" s="417"/>
      <c r="CF5" s="417"/>
      <c r="CG5" s="417"/>
      <c r="CH5" s="417"/>
      <c r="CI5" s="417"/>
      <c r="CJ5" s="417"/>
      <c r="CK5" s="417"/>
      <c r="CL5" s="417"/>
      <c r="CM5" s="417"/>
      <c r="CN5" s="417"/>
      <c r="CO5" s="417"/>
      <c r="CP5" s="417"/>
      <c r="CQ5" s="417"/>
      <c r="CR5" s="417"/>
      <c r="CS5" s="418"/>
      <c r="CT5" s="377">
        <v>87.5</v>
      </c>
      <c r="CU5" s="378"/>
      <c r="CV5" s="378"/>
      <c r="CW5" s="378"/>
      <c r="CX5" s="378"/>
      <c r="CY5" s="378"/>
      <c r="CZ5" s="378"/>
      <c r="DA5" s="379"/>
      <c r="DB5" s="377">
        <v>84.8</v>
      </c>
      <c r="DC5" s="378"/>
      <c r="DD5" s="378"/>
      <c r="DE5" s="378"/>
      <c r="DF5" s="378"/>
      <c r="DG5" s="378"/>
      <c r="DH5" s="378"/>
      <c r="DI5" s="379"/>
      <c r="DJ5" s="165"/>
      <c r="DK5" s="165"/>
      <c r="DL5" s="165"/>
      <c r="DM5" s="165"/>
      <c r="DN5" s="165"/>
      <c r="DO5" s="165"/>
    </row>
    <row r="6" spans="1:119" ht="18.75" customHeight="1">
      <c r="A6" s="166"/>
      <c r="B6" s="560" t="s">
        <v>92</v>
      </c>
      <c r="C6" s="421"/>
      <c r="D6" s="421"/>
      <c r="E6" s="561"/>
      <c r="F6" s="561"/>
      <c r="G6" s="561"/>
      <c r="H6" s="561"/>
      <c r="I6" s="561"/>
      <c r="J6" s="561"/>
      <c r="K6" s="561"/>
      <c r="L6" s="561" t="s">
        <v>93</v>
      </c>
      <c r="M6" s="561"/>
      <c r="N6" s="561"/>
      <c r="O6" s="561"/>
      <c r="P6" s="561"/>
      <c r="Q6" s="561"/>
      <c r="R6" s="445"/>
      <c r="S6" s="445"/>
      <c r="T6" s="445"/>
      <c r="U6" s="445"/>
      <c r="V6" s="567"/>
      <c r="W6" s="498" t="s">
        <v>94</v>
      </c>
      <c r="X6" s="420"/>
      <c r="Y6" s="420"/>
      <c r="Z6" s="420"/>
      <c r="AA6" s="420"/>
      <c r="AB6" s="421"/>
      <c r="AC6" s="572" t="s">
        <v>95</v>
      </c>
      <c r="AD6" s="573"/>
      <c r="AE6" s="573"/>
      <c r="AF6" s="573"/>
      <c r="AG6" s="573"/>
      <c r="AH6" s="573"/>
      <c r="AI6" s="573"/>
      <c r="AJ6" s="573"/>
      <c r="AK6" s="573"/>
      <c r="AL6" s="574"/>
      <c r="AM6" s="476" t="s">
        <v>96</v>
      </c>
      <c r="AN6" s="381"/>
      <c r="AO6" s="381"/>
      <c r="AP6" s="381"/>
      <c r="AQ6" s="381"/>
      <c r="AR6" s="381"/>
      <c r="AS6" s="381"/>
      <c r="AT6" s="382"/>
      <c r="AU6" s="464" t="s">
        <v>97</v>
      </c>
      <c r="AV6" s="465"/>
      <c r="AW6" s="465"/>
      <c r="AX6" s="465"/>
      <c r="AY6" s="387" t="s">
        <v>98</v>
      </c>
      <c r="AZ6" s="388"/>
      <c r="BA6" s="388"/>
      <c r="BB6" s="388"/>
      <c r="BC6" s="388"/>
      <c r="BD6" s="388"/>
      <c r="BE6" s="388"/>
      <c r="BF6" s="388"/>
      <c r="BG6" s="388"/>
      <c r="BH6" s="388"/>
      <c r="BI6" s="388"/>
      <c r="BJ6" s="388"/>
      <c r="BK6" s="388"/>
      <c r="BL6" s="388"/>
      <c r="BM6" s="389"/>
      <c r="BN6" s="407">
        <v>104473</v>
      </c>
      <c r="BO6" s="408"/>
      <c r="BP6" s="408"/>
      <c r="BQ6" s="408"/>
      <c r="BR6" s="408"/>
      <c r="BS6" s="408"/>
      <c r="BT6" s="408"/>
      <c r="BU6" s="409"/>
      <c r="BV6" s="407">
        <v>130764</v>
      </c>
      <c r="BW6" s="408"/>
      <c r="BX6" s="408"/>
      <c r="BY6" s="408"/>
      <c r="BZ6" s="408"/>
      <c r="CA6" s="408"/>
      <c r="CB6" s="408"/>
      <c r="CC6" s="409"/>
      <c r="CD6" s="416" t="s">
        <v>99</v>
      </c>
      <c r="CE6" s="417"/>
      <c r="CF6" s="417"/>
      <c r="CG6" s="417"/>
      <c r="CH6" s="417"/>
      <c r="CI6" s="417"/>
      <c r="CJ6" s="417"/>
      <c r="CK6" s="417"/>
      <c r="CL6" s="417"/>
      <c r="CM6" s="417"/>
      <c r="CN6" s="417"/>
      <c r="CO6" s="417"/>
      <c r="CP6" s="417"/>
      <c r="CQ6" s="417"/>
      <c r="CR6" s="417"/>
      <c r="CS6" s="418"/>
      <c r="CT6" s="557">
        <v>91.2</v>
      </c>
      <c r="CU6" s="558"/>
      <c r="CV6" s="558"/>
      <c r="CW6" s="558"/>
      <c r="CX6" s="558"/>
      <c r="CY6" s="558"/>
      <c r="CZ6" s="558"/>
      <c r="DA6" s="559"/>
      <c r="DB6" s="557">
        <v>88.3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100</v>
      </c>
      <c r="AN7" s="381"/>
      <c r="AO7" s="381"/>
      <c r="AP7" s="381"/>
      <c r="AQ7" s="381"/>
      <c r="AR7" s="381"/>
      <c r="AS7" s="381"/>
      <c r="AT7" s="382"/>
      <c r="AU7" s="464" t="s">
        <v>101</v>
      </c>
      <c r="AV7" s="465"/>
      <c r="AW7" s="465"/>
      <c r="AX7" s="465"/>
      <c r="AY7" s="387" t="s">
        <v>102</v>
      </c>
      <c r="AZ7" s="388"/>
      <c r="BA7" s="388"/>
      <c r="BB7" s="388"/>
      <c r="BC7" s="388"/>
      <c r="BD7" s="388"/>
      <c r="BE7" s="388"/>
      <c r="BF7" s="388"/>
      <c r="BG7" s="388"/>
      <c r="BH7" s="388"/>
      <c r="BI7" s="388"/>
      <c r="BJ7" s="388"/>
      <c r="BK7" s="388"/>
      <c r="BL7" s="388"/>
      <c r="BM7" s="389"/>
      <c r="BN7" s="407">
        <v>18543</v>
      </c>
      <c r="BO7" s="408"/>
      <c r="BP7" s="408"/>
      <c r="BQ7" s="408"/>
      <c r="BR7" s="408"/>
      <c r="BS7" s="408"/>
      <c r="BT7" s="408"/>
      <c r="BU7" s="409"/>
      <c r="BV7" s="407">
        <v>14174</v>
      </c>
      <c r="BW7" s="408"/>
      <c r="BX7" s="408"/>
      <c r="BY7" s="408"/>
      <c r="BZ7" s="408"/>
      <c r="CA7" s="408"/>
      <c r="CB7" s="408"/>
      <c r="CC7" s="409"/>
      <c r="CD7" s="416" t="s">
        <v>103</v>
      </c>
      <c r="CE7" s="417"/>
      <c r="CF7" s="417"/>
      <c r="CG7" s="417"/>
      <c r="CH7" s="417"/>
      <c r="CI7" s="417"/>
      <c r="CJ7" s="417"/>
      <c r="CK7" s="417"/>
      <c r="CL7" s="417"/>
      <c r="CM7" s="417"/>
      <c r="CN7" s="417"/>
      <c r="CO7" s="417"/>
      <c r="CP7" s="417"/>
      <c r="CQ7" s="417"/>
      <c r="CR7" s="417"/>
      <c r="CS7" s="418"/>
      <c r="CT7" s="407">
        <v>5008137</v>
      </c>
      <c r="CU7" s="408"/>
      <c r="CV7" s="408"/>
      <c r="CW7" s="408"/>
      <c r="CX7" s="408"/>
      <c r="CY7" s="408"/>
      <c r="CZ7" s="408"/>
      <c r="DA7" s="409"/>
      <c r="DB7" s="407">
        <v>5166440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104</v>
      </c>
      <c r="AN8" s="381"/>
      <c r="AO8" s="381"/>
      <c r="AP8" s="381"/>
      <c r="AQ8" s="381"/>
      <c r="AR8" s="381"/>
      <c r="AS8" s="381"/>
      <c r="AT8" s="382"/>
      <c r="AU8" s="464" t="s">
        <v>97</v>
      </c>
      <c r="AV8" s="465"/>
      <c r="AW8" s="465"/>
      <c r="AX8" s="465"/>
      <c r="AY8" s="387" t="s">
        <v>105</v>
      </c>
      <c r="AZ8" s="388"/>
      <c r="BA8" s="388"/>
      <c r="BB8" s="388"/>
      <c r="BC8" s="388"/>
      <c r="BD8" s="388"/>
      <c r="BE8" s="388"/>
      <c r="BF8" s="388"/>
      <c r="BG8" s="388"/>
      <c r="BH8" s="388"/>
      <c r="BI8" s="388"/>
      <c r="BJ8" s="388"/>
      <c r="BK8" s="388"/>
      <c r="BL8" s="388"/>
      <c r="BM8" s="389"/>
      <c r="BN8" s="407">
        <v>85930</v>
      </c>
      <c r="BO8" s="408"/>
      <c r="BP8" s="408"/>
      <c r="BQ8" s="408"/>
      <c r="BR8" s="408"/>
      <c r="BS8" s="408"/>
      <c r="BT8" s="408"/>
      <c r="BU8" s="409"/>
      <c r="BV8" s="407">
        <v>116590</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0.25</v>
      </c>
      <c r="CU8" s="521"/>
      <c r="CV8" s="521"/>
      <c r="CW8" s="521"/>
      <c r="CX8" s="521"/>
      <c r="CY8" s="521"/>
      <c r="CZ8" s="521"/>
      <c r="DA8" s="522"/>
      <c r="DB8" s="520">
        <v>0.24</v>
      </c>
      <c r="DC8" s="521"/>
      <c r="DD8" s="521"/>
      <c r="DE8" s="521"/>
      <c r="DF8" s="521"/>
      <c r="DG8" s="521"/>
      <c r="DH8" s="521"/>
      <c r="DI8" s="522"/>
      <c r="DJ8" s="165"/>
      <c r="DK8" s="165"/>
      <c r="DL8" s="165"/>
      <c r="DM8" s="165"/>
      <c r="DN8" s="165"/>
      <c r="DO8" s="165"/>
    </row>
    <row r="9" spans="1:119" ht="18.75" customHeight="1" thickBot="1">
      <c r="A9" s="166"/>
      <c r="B9" s="546" t="s">
        <v>107</v>
      </c>
      <c r="C9" s="547"/>
      <c r="D9" s="547"/>
      <c r="E9" s="547"/>
      <c r="F9" s="547"/>
      <c r="G9" s="547"/>
      <c r="H9" s="547"/>
      <c r="I9" s="547"/>
      <c r="J9" s="547"/>
      <c r="K9" s="470"/>
      <c r="L9" s="548" t="s">
        <v>108</v>
      </c>
      <c r="M9" s="549"/>
      <c r="N9" s="549"/>
      <c r="O9" s="549"/>
      <c r="P9" s="549"/>
      <c r="Q9" s="550"/>
      <c r="R9" s="551">
        <v>7360</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111</v>
      </c>
      <c r="AV9" s="465"/>
      <c r="AW9" s="465"/>
      <c r="AX9" s="465"/>
      <c r="AY9" s="387" t="s">
        <v>112</v>
      </c>
      <c r="AZ9" s="388"/>
      <c r="BA9" s="388"/>
      <c r="BB9" s="388"/>
      <c r="BC9" s="388"/>
      <c r="BD9" s="388"/>
      <c r="BE9" s="388"/>
      <c r="BF9" s="388"/>
      <c r="BG9" s="388"/>
      <c r="BH9" s="388"/>
      <c r="BI9" s="388"/>
      <c r="BJ9" s="388"/>
      <c r="BK9" s="388"/>
      <c r="BL9" s="388"/>
      <c r="BM9" s="389"/>
      <c r="BN9" s="407">
        <v>-30660</v>
      </c>
      <c r="BO9" s="408"/>
      <c r="BP9" s="408"/>
      <c r="BQ9" s="408"/>
      <c r="BR9" s="408"/>
      <c r="BS9" s="408"/>
      <c r="BT9" s="408"/>
      <c r="BU9" s="409"/>
      <c r="BV9" s="407">
        <v>-16992</v>
      </c>
      <c r="BW9" s="408"/>
      <c r="BX9" s="408"/>
      <c r="BY9" s="408"/>
      <c r="BZ9" s="408"/>
      <c r="CA9" s="408"/>
      <c r="CB9" s="408"/>
      <c r="CC9" s="409"/>
      <c r="CD9" s="416" t="s">
        <v>113</v>
      </c>
      <c r="CE9" s="417"/>
      <c r="CF9" s="417"/>
      <c r="CG9" s="417"/>
      <c r="CH9" s="417"/>
      <c r="CI9" s="417"/>
      <c r="CJ9" s="417"/>
      <c r="CK9" s="417"/>
      <c r="CL9" s="417"/>
      <c r="CM9" s="417"/>
      <c r="CN9" s="417"/>
      <c r="CO9" s="417"/>
      <c r="CP9" s="417"/>
      <c r="CQ9" s="417"/>
      <c r="CR9" s="417"/>
      <c r="CS9" s="418"/>
      <c r="CT9" s="377">
        <v>20.5</v>
      </c>
      <c r="CU9" s="378"/>
      <c r="CV9" s="378"/>
      <c r="CW9" s="378"/>
      <c r="CX9" s="378"/>
      <c r="CY9" s="378"/>
      <c r="CZ9" s="378"/>
      <c r="DA9" s="379"/>
      <c r="DB9" s="377">
        <v>19.899999999999999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114</v>
      </c>
      <c r="M10" s="381"/>
      <c r="N10" s="381"/>
      <c r="O10" s="381"/>
      <c r="P10" s="381"/>
      <c r="Q10" s="382"/>
      <c r="R10" s="383">
        <v>7933</v>
      </c>
      <c r="S10" s="384"/>
      <c r="T10" s="384"/>
      <c r="U10" s="384"/>
      <c r="V10" s="386"/>
      <c r="W10" s="555"/>
      <c r="X10" s="369"/>
      <c r="Y10" s="369"/>
      <c r="Z10" s="369"/>
      <c r="AA10" s="369"/>
      <c r="AB10" s="369"/>
      <c r="AC10" s="369"/>
      <c r="AD10" s="369"/>
      <c r="AE10" s="369"/>
      <c r="AF10" s="369"/>
      <c r="AG10" s="369"/>
      <c r="AH10" s="369"/>
      <c r="AI10" s="369"/>
      <c r="AJ10" s="369"/>
      <c r="AK10" s="369"/>
      <c r="AL10" s="556"/>
      <c r="AM10" s="476" t="s">
        <v>115</v>
      </c>
      <c r="AN10" s="381"/>
      <c r="AO10" s="381"/>
      <c r="AP10" s="381"/>
      <c r="AQ10" s="381"/>
      <c r="AR10" s="381"/>
      <c r="AS10" s="381"/>
      <c r="AT10" s="382"/>
      <c r="AU10" s="464" t="s">
        <v>116</v>
      </c>
      <c r="AV10" s="465"/>
      <c r="AW10" s="465"/>
      <c r="AX10" s="465"/>
      <c r="AY10" s="387" t="s">
        <v>117</v>
      </c>
      <c r="AZ10" s="388"/>
      <c r="BA10" s="388"/>
      <c r="BB10" s="388"/>
      <c r="BC10" s="388"/>
      <c r="BD10" s="388"/>
      <c r="BE10" s="388"/>
      <c r="BF10" s="388"/>
      <c r="BG10" s="388"/>
      <c r="BH10" s="388"/>
      <c r="BI10" s="388"/>
      <c r="BJ10" s="388"/>
      <c r="BK10" s="388"/>
      <c r="BL10" s="388"/>
      <c r="BM10" s="389"/>
      <c r="BN10" s="407">
        <v>2545</v>
      </c>
      <c r="BO10" s="408"/>
      <c r="BP10" s="408"/>
      <c r="BQ10" s="408"/>
      <c r="BR10" s="408"/>
      <c r="BS10" s="408"/>
      <c r="BT10" s="408"/>
      <c r="BU10" s="409"/>
      <c r="BV10" s="407">
        <v>257</v>
      </c>
      <c r="BW10" s="408"/>
      <c r="BX10" s="408"/>
      <c r="BY10" s="408"/>
      <c r="BZ10" s="408"/>
      <c r="CA10" s="408"/>
      <c r="CB10" s="408"/>
      <c r="CC10" s="409"/>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119</v>
      </c>
      <c r="M11" s="454"/>
      <c r="N11" s="454"/>
      <c r="O11" s="454"/>
      <c r="P11" s="454"/>
      <c r="Q11" s="455"/>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76" t="s">
        <v>121</v>
      </c>
      <c r="AN11" s="381"/>
      <c r="AO11" s="381"/>
      <c r="AP11" s="381"/>
      <c r="AQ11" s="381"/>
      <c r="AR11" s="381"/>
      <c r="AS11" s="381"/>
      <c r="AT11" s="382"/>
      <c r="AU11" s="464" t="s">
        <v>122</v>
      </c>
      <c r="AV11" s="465"/>
      <c r="AW11" s="465"/>
      <c r="AX11" s="465"/>
      <c r="AY11" s="387" t="s">
        <v>123</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124</v>
      </c>
      <c r="CE11" s="417"/>
      <c r="CF11" s="417"/>
      <c r="CG11" s="417"/>
      <c r="CH11" s="417"/>
      <c r="CI11" s="417"/>
      <c r="CJ11" s="417"/>
      <c r="CK11" s="417"/>
      <c r="CL11" s="417"/>
      <c r="CM11" s="417"/>
      <c r="CN11" s="417"/>
      <c r="CO11" s="417"/>
      <c r="CP11" s="417"/>
      <c r="CQ11" s="417"/>
      <c r="CR11" s="417"/>
      <c r="CS11" s="418"/>
      <c r="CT11" s="520" t="s">
        <v>125</v>
      </c>
      <c r="CU11" s="521"/>
      <c r="CV11" s="521"/>
      <c r="CW11" s="521"/>
      <c r="CX11" s="521"/>
      <c r="CY11" s="521"/>
      <c r="CZ11" s="521"/>
      <c r="DA11" s="522"/>
      <c r="DB11" s="520" t="s">
        <v>126</v>
      </c>
      <c r="DC11" s="521"/>
      <c r="DD11" s="521"/>
      <c r="DE11" s="521"/>
      <c r="DF11" s="521"/>
      <c r="DG11" s="521"/>
      <c r="DH11" s="521"/>
      <c r="DI11" s="522"/>
      <c r="DJ11" s="165"/>
      <c r="DK11" s="165"/>
      <c r="DL11" s="165"/>
      <c r="DM11" s="165"/>
      <c r="DN11" s="165"/>
      <c r="DO11" s="165"/>
    </row>
    <row r="12" spans="1:119" ht="18.75" customHeight="1">
      <c r="A12" s="166"/>
      <c r="B12" s="523" t="s">
        <v>127</v>
      </c>
      <c r="C12" s="524"/>
      <c r="D12" s="524"/>
      <c r="E12" s="524"/>
      <c r="F12" s="524"/>
      <c r="G12" s="524"/>
      <c r="H12" s="524"/>
      <c r="I12" s="524"/>
      <c r="J12" s="524"/>
      <c r="K12" s="525"/>
      <c r="L12" s="532" t="s">
        <v>128</v>
      </c>
      <c r="M12" s="533"/>
      <c r="N12" s="533"/>
      <c r="O12" s="533"/>
      <c r="P12" s="533"/>
      <c r="Q12" s="534"/>
      <c r="R12" s="535">
        <v>7282</v>
      </c>
      <c r="S12" s="536"/>
      <c r="T12" s="536"/>
      <c r="U12" s="536"/>
      <c r="V12" s="537"/>
      <c r="W12" s="538" t="s">
        <v>1</v>
      </c>
      <c r="X12" s="465"/>
      <c r="Y12" s="465"/>
      <c r="Z12" s="465"/>
      <c r="AA12" s="465"/>
      <c r="AB12" s="539"/>
      <c r="AC12" s="464" t="s">
        <v>129</v>
      </c>
      <c r="AD12" s="465"/>
      <c r="AE12" s="465"/>
      <c r="AF12" s="465"/>
      <c r="AG12" s="539"/>
      <c r="AH12" s="464" t="s">
        <v>130</v>
      </c>
      <c r="AI12" s="465"/>
      <c r="AJ12" s="465"/>
      <c r="AK12" s="465"/>
      <c r="AL12" s="540"/>
      <c r="AM12" s="476" t="s">
        <v>131</v>
      </c>
      <c r="AN12" s="381"/>
      <c r="AO12" s="381"/>
      <c r="AP12" s="381"/>
      <c r="AQ12" s="381"/>
      <c r="AR12" s="381"/>
      <c r="AS12" s="381"/>
      <c r="AT12" s="382"/>
      <c r="AU12" s="464" t="s">
        <v>132</v>
      </c>
      <c r="AV12" s="465"/>
      <c r="AW12" s="465"/>
      <c r="AX12" s="465"/>
      <c r="AY12" s="387" t="s">
        <v>133</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2970</v>
      </c>
      <c r="BW12" s="408"/>
      <c r="BX12" s="408"/>
      <c r="BY12" s="408"/>
      <c r="BZ12" s="408"/>
      <c r="CA12" s="408"/>
      <c r="CB12" s="408"/>
      <c r="CC12" s="409"/>
      <c r="CD12" s="416" t="s">
        <v>134</v>
      </c>
      <c r="CE12" s="417"/>
      <c r="CF12" s="417"/>
      <c r="CG12" s="417"/>
      <c r="CH12" s="417"/>
      <c r="CI12" s="417"/>
      <c r="CJ12" s="417"/>
      <c r="CK12" s="417"/>
      <c r="CL12" s="417"/>
      <c r="CM12" s="417"/>
      <c r="CN12" s="417"/>
      <c r="CO12" s="417"/>
      <c r="CP12" s="417"/>
      <c r="CQ12" s="417"/>
      <c r="CR12" s="417"/>
      <c r="CS12" s="418"/>
      <c r="CT12" s="520" t="s">
        <v>135</v>
      </c>
      <c r="CU12" s="521"/>
      <c r="CV12" s="521"/>
      <c r="CW12" s="521"/>
      <c r="CX12" s="521"/>
      <c r="CY12" s="521"/>
      <c r="CZ12" s="521"/>
      <c r="DA12" s="522"/>
      <c r="DB12" s="520" t="s">
        <v>136</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137</v>
      </c>
      <c r="N13" s="508"/>
      <c r="O13" s="508"/>
      <c r="P13" s="508"/>
      <c r="Q13" s="509"/>
      <c r="R13" s="510">
        <v>7276</v>
      </c>
      <c r="S13" s="511"/>
      <c r="T13" s="511"/>
      <c r="U13" s="511"/>
      <c r="V13" s="512"/>
      <c r="W13" s="498" t="s">
        <v>138</v>
      </c>
      <c r="X13" s="420"/>
      <c r="Y13" s="420"/>
      <c r="Z13" s="420"/>
      <c r="AA13" s="420"/>
      <c r="AB13" s="421"/>
      <c r="AC13" s="383">
        <v>1524</v>
      </c>
      <c r="AD13" s="384"/>
      <c r="AE13" s="384"/>
      <c r="AF13" s="384"/>
      <c r="AG13" s="385"/>
      <c r="AH13" s="383">
        <v>1615</v>
      </c>
      <c r="AI13" s="384"/>
      <c r="AJ13" s="384"/>
      <c r="AK13" s="384"/>
      <c r="AL13" s="386"/>
      <c r="AM13" s="476" t="s">
        <v>139</v>
      </c>
      <c r="AN13" s="381"/>
      <c r="AO13" s="381"/>
      <c r="AP13" s="381"/>
      <c r="AQ13" s="381"/>
      <c r="AR13" s="381"/>
      <c r="AS13" s="381"/>
      <c r="AT13" s="382"/>
      <c r="AU13" s="464" t="s">
        <v>140</v>
      </c>
      <c r="AV13" s="465"/>
      <c r="AW13" s="465"/>
      <c r="AX13" s="465"/>
      <c r="AY13" s="387" t="s">
        <v>141</v>
      </c>
      <c r="AZ13" s="388"/>
      <c r="BA13" s="388"/>
      <c r="BB13" s="388"/>
      <c r="BC13" s="388"/>
      <c r="BD13" s="388"/>
      <c r="BE13" s="388"/>
      <c r="BF13" s="388"/>
      <c r="BG13" s="388"/>
      <c r="BH13" s="388"/>
      <c r="BI13" s="388"/>
      <c r="BJ13" s="388"/>
      <c r="BK13" s="388"/>
      <c r="BL13" s="388"/>
      <c r="BM13" s="389"/>
      <c r="BN13" s="407">
        <v>-28115</v>
      </c>
      <c r="BO13" s="408"/>
      <c r="BP13" s="408"/>
      <c r="BQ13" s="408"/>
      <c r="BR13" s="408"/>
      <c r="BS13" s="408"/>
      <c r="BT13" s="408"/>
      <c r="BU13" s="409"/>
      <c r="BV13" s="407">
        <v>-19705</v>
      </c>
      <c r="BW13" s="408"/>
      <c r="BX13" s="408"/>
      <c r="BY13" s="408"/>
      <c r="BZ13" s="408"/>
      <c r="CA13" s="408"/>
      <c r="CB13" s="408"/>
      <c r="CC13" s="409"/>
      <c r="CD13" s="416" t="s">
        <v>142</v>
      </c>
      <c r="CE13" s="417"/>
      <c r="CF13" s="417"/>
      <c r="CG13" s="417"/>
      <c r="CH13" s="417"/>
      <c r="CI13" s="417"/>
      <c r="CJ13" s="417"/>
      <c r="CK13" s="417"/>
      <c r="CL13" s="417"/>
      <c r="CM13" s="417"/>
      <c r="CN13" s="417"/>
      <c r="CO13" s="417"/>
      <c r="CP13" s="417"/>
      <c r="CQ13" s="417"/>
      <c r="CR13" s="417"/>
      <c r="CS13" s="418"/>
      <c r="CT13" s="377">
        <v>10.3</v>
      </c>
      <c r="CU13" s="378"/>
      <c r="CV13" s="378"/>
      <c r="CW13" s="378"/>
      <c r="CX13" s="378"/>
      <c r="CY13" s="378"/>
      <c r="CZ13" s="378"/>
      <c r="DA13" s="379"/>
      <c r="DB13" s="377">
        <v>10.6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143</v>
      </c>
      <c r="M14" s="541"/>
      <c r="N14" s="541"/>
      <c r="O14" s="541"/>
      <c r="P14" s="541"/>
      <c r="Q14" s="542"/>
      <c r="R14" s="510">
        <v>7406</v>
      </c>
      <c r="S14" s="511"/>
      <c r="T14" s="511"/>
      <c r="U14" s="511"/>
      <c r="V14" s="512"/>
      <c r="W14" s="513"/>
      <c r="X14" s="423"/>
      <c r="Y14" s="423"/>
      <c r="Z14" s="423"/>
      <c r="AA14" s="423"/>
      <c r="AB14" s="424"/>
      <c r="AC14" s="503">
        <v>40.299999999999997</v>
      </c>
      <c r="AD14" s="504"/>
      <c r="AE14" s="504"/>
      <c r="AF14" s="504"/>
      <c r="AG14" s="505"/>
      <c r="AH14" s="503">
        <v>40.700000000000003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144</v>
      </c>
      <c r="CE14" s="414"/>
      <c r="CF14" s="414"/>
      <c r="CG14" s="414"/>
      <c r="CH14" s="414"/>
      <c r="CI14" s="414"/>
      <c r="CJ14" s="414"/>
      <c r="CK14" s="414"/>
      <c r="CL14" s="414"/>
      <c r="CM14" s="414"/>
      <c r="CN14" s="414"/>
      <c r="CO14" s="414"/>
      <c r="CP14" s="414"/>
      <c r="CQ14" s="414"/>
      <c r="CR14" s="414"/>
      <c r="CS14" s="415"/>
      <c r="CT14" s="514" t="s">
        <v>125</v>
      </c>
      <c r="CU14" s="515"/>
      <c r="CV14" s="515"/>
      <c r="CW14" s="515"/>
      <c r="CX14" s="515"/>
      <c r="CY14" s="515"/>
      <c r="CZ14" s="515"/>
      <c r="DA14" s="516"/>
      <c r="DB14" s="514" t="s">
        <v>125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137</v>
      </c>
      <c r="N15" s="508"/>
      <c r="O15" s="508"/>
      <c r="P15" s="508"/>
      <c r="Q15" s="509"/>
      <c r="R15" s="510">
        <v>7394</v>
      </c>
      <c r="S15" s="511"/>
      <c r="T15" s="511"/>
      <c r="U15" s="511"/>
      <c r="V15" s="512"/>
      <c r="W15" s="498" t="s">
        <v>145</v>
      </c>
      <c r="X15" s="420"/>
      <c r="Y15" s="420"/>
      <c r="Z15" s="420"/>
      <c r="AA15" s="420"/>
      <c r="AB15" s="421"/>
      <c r="AC15" s="383">
        <v>427</v>
      </c>
      <c r="AD15" s="384"/>
      <c r="AE15" s="384"/>
      <c r="AF15" s="384"/>
      <c r="AG15" s="385"/>
      <c r="AH15" s="383">
        <v>449</v>
      </c>
      <c r="AI15" s="384"/>
      <c r="AJ15" s="384"/>
      <c r="AK15" s="384"/>
      <c r="AL15" s="386"/>
      <c r="AM15" s="476"/>
      <c r="AN15" s="381"/>
      <c r="AO15" s="381"/>
      <c r="AP15" s="381"/>
      <c r="AQ15" s="381"/>
      <c r="AR15" s="381"/>
      <c r="AS15" s="381"/>
      <c r="AT15" s="382"/>
      <c r="AU15" s="464"/>
      <c r="AV15" s="465"/>
      <c r="AW15" s="465"/>
      <c r="AX15" s="465"/>
      <c r="AY15" s="399" t="s">
        <v>146</v>
      </c>
      <c r="AZ15" s="400"/>
      <c r="BA15" s="400"/>
      <c r="BB15" s="400"/>
      <c r="BC15" s="400"/>
      <c r="BD15" s="400"/>
      <c r="BE15" s="400"/>
      <c r="BF15" s="400"/>
      <c r="BG15" s="400"/>
      <c r="BH15" s="400"/>
      <c r="BI15" s="400"/>
      <c r="BJ15" s="400"/>
      <c r="BK15" s="400"/>
      <c r="BL15" s="400"/>
      <c r="BM15" s="401"/>
      <c r="BN15" s="402">
        <v>1117182</v>
      </c>
      <c r="BO15" s="403"/>
      <c r="BP15" s="403"/>
      <c r="BQ15" s="403"/>
      <c r="BR15" s="403"/>
      <c r="BS15" s="403"/>
      <c r="BT15" s="403"/>
      <c r="BU15" s="404"/>
      <c r="BV15" s="402">
        <v>1102646</v>
      </c>
      <c r="BW15" s="403"/>
      <c r="BX15" s="403"/>
      <c r="BY15" s="403"/>
      <c r="BZ15" s="403"/>
      <c r="CA15" s="403"/>
      <c r="CB15" s="403"/>
      <c r="CC15" s="404"/>
      <c r="CD15" s="517" t="s">
        <v>147</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148</v>
      </c>
      <c r="M16" s="501"/>
      <c r="N16" s="501"/>
      <c r="O16" s="501"/>
      <c r="P16" s="501"/>
      <c r="Q16" s="502"/>
      <c r="R16" s="495" t="s">
        <v>149</v>
      </c>
      <c r="S16" s="496"/>
      <c r="T16" s="496"/>
      <c r="U16" s="496"/>
      <c r="V16" s="497"/>
      <c r="W16" s="513"/>
      <c r="X16" s="423"/>
      <c r="Y16" s="423"/>
      <c r="Z16" s="423"/>
      <c r="AA16" s="423"/>
      <c r="AB16" s="424"/>
      <c r="AC16" s="503">
        <v>11.3</v>
      </c>
      <c r="AD16" s="504"/>
      <c r="AE16" s="504"/>
      <c r="AF16" s="504"/>
      <c r="AG16" s="505"/>
      <c r="AH16" s="503">
        <v>11.3</v>
      </c>
      <c r="AI16" s="504"/>
      <c r="AJ16" s="504"/>
      <c r="AK16" s="504"/>
      <c r="AL16" s="506"/>
      <c r="AM16" s="476"/>
      <c r="AN16" s="381"/>
      <c r="AO16" s="381"/>
      <c r="AP16" s="381"/>
      <c r="AQ16" s="381"/>
      <c r="AR16" s="381"/>
      <c r="AS16" s="381"/>
      <c r="AT16" s="382"/>
      <c r="AU16" s="464"/>
      <c r="AV16" s="465"/>
      <c r="AW16" s="465"/>
      <c r="AX16" s="465"/>
      <c r="AY16" s="387" t="s">
        <v>150</v>
      </c>
      <c r="AZ16" s="388"/>
      <c r="BA16" s="388"/>
      <c r="BB16" s="388"/>
      <c r="BC16" s="388"/>
      <c r="BD16" s="388"/>
      <c r="BE16" s="388"/>
      <c r="BF16" s="388"/>
      <c r="BG16" s="388"/>
      <c r="BH16" s="388"/>
      <c r="BI16" s="388"/>
      <c r="BJ16" s="388"/>
      <c r="BK16" s="388"/>
      <c r="BL16" s="388"/>
      <c r="BM16" s="389"/>
      <c r="BN16" s="407">
        <v>4381937</v>
      </c>
      <c r="BO16" s="408"/>
      <c r="BP16" s="408"/>
      <c r="BQ16" s="408"/>
      <c r="BR16" s="408"/>
      <c r="BS16" s="408"/>
      <c r="BT16" s="408"/>
      <c r="BU16" s="409"/>
      <c r="BV16" s="407">
        <v>4437990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151</v>
      </c>
      <c r="N17" s="493"/>
      <c r="O17" s="493"/>
      <c r="P17" s="493"/>
      <c r="Q17" s="494"/>
      <c r="R17" s="495" t="s">
        <v>152</v>
      </c>
      <c r="S17" s="496"/>
      <c r="T17" s="496"/>
      <c r="U17" s="496"/>
      <c r="V17" s="497"/>
      <c r="W17" s="498" t="s">
        <v>153</v>
      </c>
      <c r="X17" s="420"/>
      <c r="Y17" s="420"/>
      <c r="Z17" s="420"/>
      <c r="AA17" s="420"/>
      <c r="AB17" s="421"/>
      <c r="AC17" s="383">
        <v>1833</v>
      </c>
      <c r="AD17" s="384"/>
      <c r="AE17" s="384"/>
      <c r="AF17" s="384"/>
      <c r="AG17" s="385"/>
      <c r="AH17" s="383">
        <v>1908</v>
      </c>
      <c r="AI17" s="384"/>
      <c r="AJ17" s="384"/>
      <c r="AK17" s="384"/>
      <c r="AL17" s="386"/>
      <c r="AM17" s="476"/>
      <c r="AN17" s="381"/>
      <c r="AO17" s="381"/>
      <c r="AP17" s="381"/>
      <c r="AQ17" s="381"/>
      <c r="AR17" s="381"/>
      <c r="AS17" s="381"/>
      <c r="AT17" s="382"/>
      <c r="AU17" s="464"/>
      <c r="AV17" s="465"/>
      <c r="AW17" s="465"/>
      <c r="AX17" s="465"/>
      <c r="AY17" s="387" t="s">
        <v>154</v>
      </c>
      <c r="AZ17" s="388"/>
      <c r="BA17" s="388"/>
      <c r="BB17" s="388"/>
      <c r="BC17" s="388"/>
      <c r="BD17" s="388"/>
      <c r="BE17" s="388"/>
      <c r="BF17" s="388"/>
      <c r="BG17" s="388"/>
      <c r="BH17" s="388"/>
      <c r="BI17" s="388"/>
      <c r="BJ17" s="388"/>
      <c r="BK17" s="388"/>
      <c r="BL17" s="388"/>
      <c r="BM17" s="389"/>
      <c r="BN17" s="407">
        <v>1386211</v>
      </c>
      <c r="BO17" s="408"/>
      <c r="BP17" s="408"/>
      <c r="BQ17" s="408"/>
      <c r="BR17" s="408"/>
      <c r="BS17" s="408"/>
      <c r="BT17" s="408"/>
      <c r="BU17" s="409"/>
      <c r="BV17" s="407">
        <v>1357948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155</v>
      </c>
      <c r="C18" s="470"/>
      <c r="D18" s="470"/>
      <c r="E18" s="471"/>
      <c r="F18" s="471"/>
      <c r="G18" s="471"/>
      <c r="H18" s="471"/>
      <c r="I18" s="471"/>
      <c r="J18" s="471"/>
      <c r="K18" s="471"/>
      <c r="L18" s="472">
        <v>343.66</v>
      </c>
      <c r="M18" s="472"/>
      <c r="N18" s="472"/>
      <c r="O18" s="472"/>
      <c r="P18" s="472"/>
      <c r="Q18" s="472"/>
      <c r="R18" s="473"/>
      <c r="S18" s="473"/>
      <c r="T18" s="473"/>
      <c r="U18" s="473"/>
      <c r="V18" s="474"/>
      <c r="W18" s="488"/>
      <c r="X18" s="489"/>
      <c r="Y18" s="489"/>
      <c r="Z18" s="489"/>
      <c r="AA18" s="489"/>
      <c r="AB18" s="499"/>
      <c r="AC18" s="371">
        <v>48.4</v>
      </c>
      <c r="AD18" s="372"/>
      <c r="AE18" s="372"/>
      <c r="AF18" s="372"/>
      <c r="AG18" s="475"/>
      <c r="AH18" s="371">
        <v>48</v>
      </c>
      <c r="AI18" s="372"/>
      <c r="AJ18" s="372"/>
      <c r="AK18" s="372"/>
      <c r="AL18" s="373"/>
      <c r="AM18" s="476"/>
      <c r="AN18" s="381"/>
      <c r="AO18" s="381"/>
      <c r="AP18" s="381"/>
      <c r="AQ18" s="381"/>
      <c r="AR18" s="381"/>
      <c r="AS18" s="381"/>
      <c r="AT18" s="382"/>
      <c r="AU18" s="464"/>
      <c r="AV18" s="465"/>
      <c r="AW18" s="465"/>
      <c r="AX18" s="465"/>
      <c r="AY18" s="387" t="s">
        <v>156</v>
      </c>
      <c r="AZ18" s="388"/>
      <c r="BA18" s="388"/>
      <c r="BB18" s="388"/>
      <c r="BC18" s="388"/>
      <c r="BD18" s="388"/>
      <c r="BE18" s="388"/>
      <c r="BF18" s="388"/>
      <c r="BG18" s="388"/>
      <c r="BH18" s="388"/>
      <c r="BI18" s="388"/>
      <c r="BJ18" s="388"/>
      <c r="BK18" s="388"/>
      <c r="BL18" s="388"/>
      <c r="BM18" s="389"/>
      <c r="BN18" s="407">
        <v>4421519</v>
      </c>
      <c r="BO18" s="408"/>
      <c r="BP18" s="408"/>
      <c r="BQ18" s="408"/>
      <c r="BR18" s="408"/>
      <c r="BS18" s="408"/>
      <c r="BT18" s="408"/>
      <c r="BU18" s="409"/>
      <c r="BV18" s="407">
        <v>4426195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157</v>
      </c>
      <c r="C19" s="470"/>
      <c r="D19" s="470"/>
      <c r="E19" s="471"/>
      <c r="F19" s="471"/>
      <c r="G19" s="471"/>
      <c r="H19" s="471"/>
      <c r="I19" s="471"/>
      <c r="J19" s="471"/>
      <c r="K19" s="471"/>
      <c r="L19" s="477">
        <v>21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158</v>
      </c>
      <c r="AZ19" s="388"/>
      <c r="BA19" s="388"/>
      <c r="BB19" s="388"/>
      <c r="BC19" s="388"/>
      <c r="BD19" s="388"/>
      <c r="BE19" s="388"/>
      <c r="BF19" s="388"/>
      <c r="BG19" s="388"/>
      <c r="BH19" s="388"/>
      <c r="BI19" s="388"/>
      <c r="BJ19" s="388"/>
      <c r="BK19" s="388"/>
      <c r="BL19" s="388"/>
      <c r="BM19" s="389"/>
      <c r="BN19" s="407">
        <v>5709934</v>
      </c>
      <c r="BO19" s="408"/>
      <c r="BP19" s="408"/>
      <c r="BQ19" s="408"/>
      <c r="BR19" s="408"/>
      <c r="BS19" s="408"/>
      <c r="BT19" s="408"/>
      <c r="BU19" s="409"/>
      <c r="BV19" s="407">
        <v>5895570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159</v>
      </c>
      <c r="C20" s="470"/>
      <c r="D20" s="470"/>
      <c r="E20" s="471"/>
      <c r="F20" s="471"/>
      <c r="G20" s="471"/>
      <c r="H20" s="471"/>
      <c r="I20" s="471"/>
      <c r="J20" s="471"/>
      <c r="K20" s="471"/>
      <c r="L20" s="477">
        <v>2874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161</v>
      </c>
      <c r="C22" s="437"/>
      <c r="D22" s="438"/>
      <c r="E22" s="445" t="s">
        <v>1</v>
      </c>
      <c r="F22" s="420"/>
      <c r="G22" s="420"/>
      <c r="H22" s="420"/>
      <c r="I22" s="420"/>
      <c r="J22" s="420"/>
      <c r="K22" s="421"/>
      <c r="L22" s="445" t="s">
        <v>162</v>
      </c>
      <c r="M22" s="420"/>
      <c r="N22" s="420"/>
      <c r="O22" s="420"/>
      <c r="P22" s="421"/>
      <c r="Q22" s="430" t="s">
        <v>163</v>
      </c>
      <c r="R22" s="431"/>
      <c r="S22" s="431"/>
      <c r="T22" s="431"/>
      <c r="U22" s="431"/>
      <c r="V22" s="446"/>
      <c r="W22" s="448" t="s">
        <v>164</v>
      </c>
      <c r="X22" s="437"/>
      <c r="Y22" s="438"/>
      <c r="Z22" s="445" t="s">
        <v>1</v>
      </c>
      <c r="AA22" s="420"/>
      <c r="AB22" s="420"/>
      <c r="AC22" s="420"/>
      <c r="AD22" s="420"/>
      <c r="AE22" s="420"/>
      <c r="AF22" s="420"/>
      <c r="AG22" s="421"/>
      <c r="AH22" s="419" t="s">
        <v>165</v>
      </c>
      <c r="AI22" s="420"/>
      <c r="AJ22" s="420"/>
      <c r="AK22" s="420"/>
      <c r="AL22" s="421"/>
      <c r="AM22" s="419" t="s">
        <v>166</v>
      </c>
      <c r="AN22" s="425"/>
      <c r="AO22" s="425"/>
      <c r="AP22" s="425"/>
      <c r="AQ22" s="425"/>
      <c r="AR22" s="426"/>
      <c r="AS22" s="430" t="s">
        <v>163</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167</v>
      </c>
      <c r="AZ23" s="400"/>
      <c r="BA23" s="400"/>
      <c r="BB23" s="400"/>
      <c r="BC23" s="400"/>
      <c r="BD23" s="400"/>
      <c r="BE23" s="400"/>
      <c r="BF23" s="400"/>
      <c r="BG23" s="400"/>
      <c r="BH23" s="400"/>
      <c r="BI23" s="400"/>
      <c r="BJ23" s="400"/>
      <c r="BK23" s="400"/>
      <c r="BL23" s="400"/>
      <c r="BM23" s="401"/>
      <c r="BN23" s="407">
        <v>15419101</v>
      </c>
      <c r="BO23" s="408"/>
      <c r="BP23" s="408"/>
      <c r="BQ23" s="408"/>
      <c r="BR23" s="408"/>
      <c r="BS23" s="408"/>
      <c r="BT23" s="408"/>
      <c r="BU23" s="409"/>
      <c r="BV23" s="407">
        <v>11350569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168</v>
      </c>
      <c r="F24" s="381"/>
      <c r="G24" s="381"/>
      <c r="H24" s="381"/>
      <c r="I24" s="381"/>
      <c r="J24" s="381"/>
      <c r="K24" s="382"/>
      <c r="L24" s="383">
        <v>1</v>
      </c>
      <c r="M24" s="384"/>
      <c r="N24" s="384"/>
      <c r="O24" s="384"/>
      <c r="P24" s="385"/>
      <c r="Q24" s="383">
        <v>7200</v>
      </c>
      <c r="R24" s="384"/>
      <c r="S24" s="384"/>
      <c r="T24" s="384"/>
      <c r="U24" s="384"/>
      <c r="V24" s="385"/>
      <c r="W24" s="449"/>
      <c r="X24" s="440"/>
      <c r="Y24" s="441"/>
      <c r="Z24" s="380" t="s">
        <v>169</v>
      </c>
      <c r="AA24" s="381"/>
      <c r="AB24" s="381"/>
      <c r="AC24" s="381"/>
      <c r="AD24" s="381"/>
      <c r="AE24" s="381"/>
      <c r="AF24" s="381"/>
      <c r="AG24" s="382"/>
      <c r="AH24" s="383">
        <v>118</v>
      </c>
      <c r="AI24" s="384"/>
      <c r="AJ24" s="384"/>
      <c r="AK24" s="384"/>
      <c r="AL24" s="385"/>
      <c r="AM24" s="383">
        <v>367924</v>
      </c>
      <c r="AN24" s="384"/>
      <c r="AO24" s="384"/>
      <c r="AP24" s="384"/>
      <c r="AQ24" s="384"/>
      <c r="AR24" s="385"/>
      <c r="AS24" s="383">
        <v>3118</v>
      </c>
      <c r="AT24" s="384"/>
      <c r="AU24" s="384"/>
      <c r="AV24" s="384"/>
      <c r="AW24" s="384"/>
      <c r="AX24" s="386"/>
      <c r="AY24" s="374" t="s">
        <v>170</v>
      </c>
      <c r="AZ24" s="375"/>
      <c r="BA24" s="375"/>
      <c r="BB24" s="375"/>
      <c r="BC24" s="375"/>
      <c r="BD24" s="375"/>
      <c r="BE24" s="375"/>
      <c r="BF24" s="375"/>
      <c r="BG24" s="375"/>
      <c r="BH24" s="375"/>
      <c r="BI24" s="375"/>
      <c r="BJ24" s="375"/>
      <c r="BK24" s="375"/>
      <c r="BL24" s="375"/>
      <c r="BM24" s="376"/>
      <c r="BN24" s="407">
        <v>9574973</v>
      </c>
      <c r="BO24" s="408"/>
      <c r="BP24" s="408"/>
      <c r="BQ24" s="408"/>
      <c r="BR24" s="408"/>
      <c r="BS24" s="408"/>
      <c r="BT24" s="408"/>
      <c r="BU24" s="409"/>
      <c r="BV24" s="407">
        <v>8908874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171</v>
      </c>
      <c r="F25" s="381"/>
      <c r="G25" s="381"/>
      <c r="H25" s="381"/>
      <c r="I25" s="381"/>
      <c r="J25" s="381"/>
      <c r="K25" s="382"/>
      <c r="L25" s="383">
        <v>1</v>
      </c>
      <c r="M25" s="384"/>
      <c r="N25" s="384"/>
      <c r="O25" s="384"/>
      <c r="P25" s="385"/>
      <c r="Q25" s="383">
        <v>6270</v>
      </c>
      <c r="R25" s="384"/>
      <c r="S25" s="384"/>
      <c r="T25" s="384"/>
      <c r="U25" s="384"/>
      <c r="V25" s="385"/>
      <c r="W25" s="449"/>
      <c r="X25" s="440"/>
      <c r="Y25" s="441"/>
      <c r="Z25" s="380" t="s">
        <v>172</v>
      </c>
      <c r="AA25" s="381"/>
      <c r="AB25" s="381"/>
      <c r="AC25" s="381"/>
      <c r="AD25" s="381"/>
      <c r="AE25" s="381"/>
      <c r="AF25" s="381"/>
      <c r="AG25" s="382"/>
      <c r="AH25" s="383" t="s">
        <v>125</v>
      </c>
      <c r="AI25" s="384"/>
      <c r="AJ25" s="384"/>
      <c r="AK25" s="384"/>
      <c r="AL25" s="385"/>
      <c r="AM25" s="383" t="s">
        <v>173</v>
      </c>
      <c r="AN25" s="384"/>
      <c r="AO25" s="384"/>
      <c r="AP25" s="384"/>
      <c r="AQ25" s="384"/>
      <c r="AR25" s="385"/>
      <c r="AS25" s="383" t="s">
        <v>125</v>
      </c>
      <c r="AT25" s="384"/>
      <c r="AU25" s="384"/>
      <c r="AV25" s="384"/>
      <c r="AW25" s="384"/>
      <c r="AX25" s="386"/>
      <c r="AY25" s="399" t="s">
        <v>174</v>
      </c>
      <c r="AZ25" s="400"/>
      <c r="BA25" s="400"/>
      <c r="BB25" s="400"/>
      <c r="BC25" s="400"/>
      <c r="BD25" s="400"/>
      <c r="BE25" s="400"/>
      <c r="BF25" s="400"/>
      <c r="BG25" s="400"/>
      <c r="BH25" s="400"/>
      <c r="BI25" s="400"/>
      <c r="BJ25" s="400"/>
      <c r="BK25" s="400"/>
      <c r="BL25" s="400"/>
      <c r="BM25" s="401"/>
      <c r="BN25" s="402">
        <v>1655199</v>
      </c>
      <c r="BO25" s="403"/>
      <c r="BP25" s="403"/>
      <c r="BQ25" s="403"/>
      <c r="BR25" s="403"/>
      <c r="BS25" s="403"/>
      <c r="BT25" s="403"/>
      <c r="BU25" s="404"/>
      <c r="BV25" s="402">
        <v>1846010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175</v>
      </c>
      <c r="F26" s="381"/>
      <c r="G26" s="381"/>
      <c r="H26" s="381"/>
      <c r="I26" s="381"/>
      <c r="J26" s="381"/>
      <c r="K26" s="382"/>
      <c r="L26" s="383">
        <v>1</v>
      </c>
      <c r="M26" s="384"/>
      <c r="N26" s="384"/>
      <c r="O26" s="384"/>
      <c r="P26" s="385"/>
      <c r="Q26" s="383">
        <v>5550</v>
      </c>
      <c r="R26" s="384"/>
      <c r="S26" s="384"/>
      <c r="T26" s="384"/>
      <c r="U26" s="384"/>
      <c r="V26" s="385"/>
      <c r="W26" s="449"/>
      <c r="X26" s="440"/>
      <c r="Y26" s="441"/>
      <c r="Z26" s="380" t="s">
        <v>176</v>
      </c>
      <c r="AA26" s="462"/>
      <c r="AB26" s="462"/>
      <c r="AC26" s="462"/>
      <c r="AD26" s="462"/>
      <c r="AE26" s="462"/>
      <c r="AF26" s="462"/>
      <c r="AG26" s="463"/>
      <c r="AH26" s="383" t="s">
        <v>173</v>
      </c>
      <c r="AI26" s="384"/>
      <c r="AJ26" s="384"/>
      <c r="AK26" s="384"/>
      <c r="AL26" s="385"/>
      <c r="AM26" s="383" t="s">
        <v>125</v>
      </c>
      <c r="AN26" s="384"/>
      <c r="AO26" s="384"/>
      <c r="AP26" s="384"/>
      <c r="AQ26" s="384"/>
      <c r="AR26" s="385"/>
      <c r="AS26" s="383" t="s">
        <v>136</v>
      </c>
      <c r="AT26" s="384"/>
      <c r="AU26" s="384"/>
      <c r="AV26" s="384"/>
      <c r="AW26" s="384"/>
      <c r="AX26" s="386"/>
      <c r="AY26" s="416" t="s">
        <v>177</v>
      </c>
      <c r="AZ26" s="417"/>
      <c r="BA26" s="417"/>
      <c r="BB26" s="417"/>
      <c r="BC26" s="417"/>
      <c r="BD26" s="417"/>
      <c r="BE26" s="417"/>
      <c r="BF26" s="417"/>
      <c r="BG26" s="417"/>
      <c r="BH26" s="417"/>
      <c r="BI26" s="417"/>
      <c r="BJ26" s="417"/>
      <c r="BK26" s="417"/>
      <c r="BL26" s="417"/>
      <c r="BM26" s="418"/>
      <c r="BN26" s="407" t="s">
        <v>136</v>
      </c>
      <c r="BO26" s="408"/>
      <c r="BP26" s="408"/>
      <c r="BQ26" s="408"/>
      <c r="BR26" s="408"/>
      <c r="BS26" s="408"/>
      <c r="BT26" s="408"/>
      <c r="BU26" s="409"/>
      <c r="BV26" s="407" t="s">
        <v>125</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178</v>
      </c>
      <c r="F27" s="381"/>
      <c r="G27" s="381"/>
      <c r="H27" s="381"/>
      <c r="I27" s="381"/>
      <c r="J27" s="381"/>
      <c r="K27" s="382"/>
      <c r="L27" s="383">
        <v>1</v>
      </c>
      <c r="M27" s="384"/>
      <c r="N27" s="384"/>
      <c r="O27" s="384"/>
      <c r="P27" s="385"/>
      <c r="Q27" s="383">
        <v>2820</v>
      </c>
      <c r="R27" s="384"/>
      <c r="S27" s="384"/>
      <c r="T27" s="384"/>
      <c r="U27" s="384"/>
      <c r="V27" s="385"/>
      <c r="W27" s="449"/>
      <c r="X27" s="440"/>
      <c r="Y27" s="441"/>
      <c r="Z27" s="380" t="s">
        <v>179</v>
      </c>
      <c r="AA27" s="381"/>
      <c r="AB27" s="381"/>
      <c r="AC27" s="381"/>
      <c r="AD27" s="381"/>
      <c r="AE27" s="381"/>
      <c r="AF27" s="381"/>
      <c r="AG27" s="382"/>
      <c r="AH27" s="383">
        <v>11</v>
      </c>
      <c r="AI27" s="384"/>
      <c r="AJ27" s="384"/>
      <c r="AK27" s="384"/>
      <c r="AL27" s="385"/>
      <c r="AM27" s="383">
        <v>30580</v>
      </c>
      <c r="AN27" s="384"/>
      <c r="AO27" s="384"/>
      <c r="AP27" s="384"/>
      <c r="AQ27" s="384"/>
      <c r="AR27" s="385"/>
      <c r="AS27" s="383">
        <v>2780</v>
      </c>
      <c r="AT27" s="384"/>
      <c r="AU27" s="384"/>
      <c r="AV27" s="384"/>
      <c r="AW27" s="384"/>
      <c r="AX27" s="386"/>
      <c r="AY27" s="413" t="s">
        <v>180</v>
      </c>
      <c r="AZ27" s="414"/>
      <c r="BA27" s="414"/>
      <c r="BB27" s="414"/>
      <c r="BC27" s="414"/>
      <c r="BD27" s="414"/>
      <c r="BE27" s="414"/>
      <c r="BF27" s="414"/>
      <c r="BG27" s="414"/>
      <c r="BH27" s="414"/>
      <c r="BI27" s="414"/>
      <c r="BJ27" s="414"/>
      <c r="BK27" s="414"/>
      <c r="BL27" s="414"/>
      <c r="BM27" s="415"/>
      <c r="BN27" s="410" t="s">
        <v>136</v>
      </c>
      <c r="BO27" s="411"/>
      <c r="BP27" s="411"/>
      <c r="BQ27" s="411"/>
      <c r="BR27" s="411"/>
      <c r="BS27" s="411"/>
      <c r="BT27" s="411"/>
      <c r="BU27" s="412"/>
      <c r="BV27" s="410" t="s">
        <v>135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181</v>
      </c>
      <c r="F28" s="381"/>
      <c r="G28" s="381"/>
      <c r="H28" s="381"/>
      <c r="I28" s="381"/>
      <c r="J28" s="381"/>
      <c r="K28" s="382"/>
      <c r="L28" s="383">
        <v>1</v>
      </c>
      <c r="M28" s="384"/>
      <c r="N28" s="384"/>
      <c r="O28" s="384"/>
      <c r="P28" s="385"/>
      <c r="Q28" s="383">
        <v>2320</v>
      </c>
      <c r="R28" s="384"/>
      <c r="S28" s="384"/>
      <c r="T28" s="384"/>
      <c r="U28" s="384"/>
      <c r="V28" s="385"/>
      <c r="W28" s="449"/>
      <c r="X28" s="440"/>
      <c r="Y28" s="441"/>
      <c r="Z28" s="380" t="s">
        <v>182</v>
      </c>
      <c r="AA28" s="381"/>
      <c r="AB28" s="381"/>
      <c r="AC28" s="381"/>
      <c r="AD28" s="381"/>
      <c r="AE28" s="381"/>
      <c r="AF28" s="381"/>
      <c r="AG28" s="382"/>
      <c r="AH28" s="383" t="s">
        <v>135</v>
      </c>
      <c r="AI28" s="384"/>
      <c r="AJ28" s="384"/>
      <c r="AK28" s="384"/>
      <c r="AL28" s="385"/>
      <c r="AM28" s="383" t="s">
        <v>135</v>
      </c>
      <c r="AN28" s="384"/>
      <c r="AO28" s="384"/>
      <c r="AP28" s="384"/>
      <c r="AQ28" s="384"/>
      <c r="AR28" s="385"/>
      <c r="AS28" s="383" t="s">
        <v>135</v>
      </c>
      <c r="AT28" s="384"/>
      <c r="AU28" s="384"/>
      <c r="AV28" s="384"/>
      <c r="AW28" s="384"/>
      <c r="AX28" s="386"/>
      <c r="AY28" s="390" t="s">
        <v>183</v>
      </c>
      <c r="AZ28" s="391"/>
      <c r="BA28" s="391"/>
      <c r="BB28" s="392"/>
      <c r="BC28" s="399" t="s">
        <v>42</v>
      </c>
      <c r="BD28" s="400"/>
      <c r="BE28" s="400"/>
      <c r="BF28" s="400"/>
      <c r="BG28" s="400"/>
      <c r="BH28" s="400"/>
      <c r="BI28" s="400"/>
      <c r="BJ28" s="400"/>
      <c r="BK28" s="400"/>
      <c r="BL28" s="400"/>
      <c r="BM28" s="401"/>
      <c r="BN28" s="402">
        <v>1417570</v>
      </c>
      <c r="BO28" s="403"/>
      <c r="BP28" s="403"/>
      <c r="BQ28" s="403"/>
      <c r="BR28" s="403"/>
      <c r="BS28" s="403"/>
      <c r="BT28" s="403"/>
      <c r="BU28" s="404"/>
      <c r="BV28" s="402">
        <v>1415025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184</v>
      </c>
      <c r="F29" s="381"/>
      <c r="G29" s="381"/>
      <c r="H29" s="381"/>
      <c r="I29" s="381"/>
      <c r="J29" s="381"/>
      <c r="K29" s="382"/>
      <c r="L29" s="383">
        <v>10</v>
      </c>
      <c r="M29" s="384"/>
      <c r="N29" s="384"/>
      <c r="O29" s="384"/>
      <c r="P29" s="385"/>
      <c r="Q29" s="383">
        <v>1900</v>
      </c>
      <c r="R29" s="384"/>
      <c r="S29" s="384"/>
      <c r="T29" s="384"/>
      <c r="U29" s="384"/>
      <c r="V29" s="385"/>
      <c r="W29" s="450"/>
      <c r="X29" s="451"/>
      <c r="Y29" s="452"/>
      <c r="Z29" s="380" t="s">
        <v>185</v>
      </c>
      <c r="AA29" s="381"/>
      <c r="AB29" s="381"/>
      <c r="AC29" s="381"/>
      <c r="AD29" s="381"/>
      <c r="AE29" s="381"/>
      <c r="AF29" s="381"/>
      <c r="AG29" s="382"/>
      <c r="AH29" s="383">
        <v>129</v>
      </c>
      <c r="AI29" s="384"/>
      <c r="AJ29" s="384"/>
      <c r="AK29" s="384"/>
      <c r="AL29" s="385"/>
      <c r="AM29" s="383">
        <v>398504</v>
      </c>
      <c r="AN29" s="384"/>
      <c r="AO29" s="384"/>
      <c r="AP29" s="384"/>
      <c r="AQ29" s="384"/>
      <c r="AR29" s="385"/>
      <c r="AS29" s="383">
        <v>3089</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343225</v>
      </c>
      <c r="BO29" s="408"/>
      <c r="BP29" s="408"/>
      <c r="BQ29" s="408"/>
      <c r="BR29" s="408"/>
      <c r="BS29" s="408"/>
      <c r="BT29" s="408"/>
      <c r="BU29" s="409"/>
      <c r="BV29" s="407">
        <v>343045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96.5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3796652</v>
      </c>
      <c r="BO30" s="411"/>
      <c r="BP30" s="411"/>
      <c r="BQ30" s="411"/>
      <c r="BR30" s="411"/>
      <c r="BS30" s="411"/>
      <c r="BT30" s="411"/>
      <c r="BU30" s="412"/>
      <c r="BV30" s="410">
        <v>3731070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196</v>
      </c>
      <c r="V33" s="370"/>
      <c r="W33" s="369" t="s">
        <v>197</v>
      </c>
      <c r="X33" s="369"/>
      <c r="Y33" s="369"/>
      <c r="Z33" s="369"/>
      <c r="AA33" s="369"/>
      <c r="AB33" s="369"/>
      <c r="AC33" s="369"/>
      <c r="AD33" s="369"/>
      <c r="AE33" s="369"/>
      <c r="AF33" s="369"/>
      <c r="AG33" s="369"/>
      <c r="AH33" s="369"/>
      <c r="AI33" s="369"/>
      <c r="AJ33" s="369"/>
      <c r="AK33" s="369"/>
      <c r="AL33" s="195"/>
      <c r="AM33" s="370" t="s">
        <v>194</v>
      </c>
      <c r="AN33" s="370"/>
      <c r="AO33" s="369" t="s">
        <v>195</v>
      </c>
      <c r="AP33" s="369"/>
      <c r="AQ33" s="369"/>
      <c r="AR33" s="369"/>
      <c r="AS33" s="369"/>
      <c r="AT33" s="369"/>
      <c r="AU33" s="369"/>
      <c r="AV33" s="369"/>
      <c r="AW33" s="369"/>
      <c r="AX33" s="369"/>
      <c r="AY33" s="369"/>
      <c r="AZ33" s="369"/>
      <c r="BA33" s="369"/>
      <c r="BB33" s="369"/>
      <c r="BC33" s="369"/>
      <c r="BD33" s="196"/>
      <c r="BE33" s="369" t="s">
        <v>198</v>
      </c>
      <c r="BF33" s="369"/>
      <c r="BG33" s="369" t="s">
        <v>199</v>
      </c>
      <c r="BH33" s="369"/>
      <c r="BI33" s="369"/>
      <c r="BJ33" s="369"/>
      <c r="BK33" s="369"/>
      <c r="BL33" s="369"/>
      <c r="BM33" s="369"/>
      <c r="BN33" s="369"/>
      <c r="BO33" s="369"/>
      <c r="BP33" s="369"/>
      <c r="BQ33" s="369"/>
      <c r="BR33" s="369"/>
      <c r="BS33" s="369"/>
      <c r="BT33" s="369"/>
      <c r="BU33" s="369"/>
      <c r="BV33" s="196"/>
      <c r="BW33" s="370" t="s">
        <v>198</v>
      </c>
      <c r="BX33" s="370"/>
      <c r="BY33" s="369" t="s">
        <v>200</v>
      </c>
      <c r="BZ33" s="369"/>
      <c r="CA33" s="369"/>
      <c r="CB33" s="369"/>
      <c r="CC33" s="369"/>
      <c r="CD33" s="369"/>
      <c r="CE33" s="369"/>
      <c r="CF33" s="369"/>
      <c r="CG33" s="369"/>
      <c r="CH33" s="369"/>
      <c r="CI33" s="369"/>
      <c r="CJ33" s="369"/>
      <c r="CK33" s="369"/>
      <c r="CL33" s="369"/>
      <c r="CM33" s="369"/>
      <c r="CN33" s="195"/>
      <c r="CO33" s="370" t="s">
        <v>196</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網走地区消防組合</v>
      </c>
      <c r="BZ34" s="365"/>
      <c r="CA34" s="365"/>
      <c r="CB34" s="365"/>
      <c r="CC34" s="365"/>
      <c r="CD34" s="365"/>
      <c r="CE34" s="365"/>
      <c r="CF34" s="365"/>
      <c r="CG34" s="365"/>
      <c r="CH34" s="365"/>
      <c r="CI34" s="365"/>
      <c r="CJ34" s="365"/>
      <c r="CK34" s="365"/>
      <c r="CL34" s="365"/>
      <c r="CM34" s="365"/>
      <c r="CN34" s="193"/>
      <c r="CO34" s="366">
        <f>IF(CQ34="","",MAX(C34:D43,U34:V43,AM34:AN43,BE34:BF43,BW34:BX43)+1)</f>
        <v>11</v>
      </c>
      <c r="CP34" s="366"/>
      <c r="CQ34" s="365" t="str">
        <f>IF('各会計、関係団体の財政状況及び健全化判断比率'!BS7="","",'各会計、関係団体の財政状況及び健全化判断比率'!BS7)</f>
        <v>めまんべつ産業開発公社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介護保険事業勘定特別会計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網走地方教育研修センター組合</v>
      </c>
      <c r="BZ35" s="365"/>
      <c r="CA35" s="365"/>
      <c r="CB35" s="365"/>
      <c r="CC35" s="365"/>
      <c r="CD35" s="365"/>
      <c r="CE35" s="365"/>
      <c r="CF35" s="365"/>
      <c r="CG35" s="365"/>
      <c r="CH35" s="365"/>
      <c r="CI35" s="365"/>
      <c r="CJ35" s="365"/>
      <c r="CK35" s="365"/>
      <c r="CL35" s="365"/>
      <c r="CM35" s="365"/>
      <c r="CN35" s="193"/>
      <c r="CO35" s="366">
        <f t="shared" ref="CO35:CO43" si="3">IF(CQ35="","",CO34+1)</f>
        <v>12</v>
      </c>
      <c r="CP35" s="366"/>
      <c r="CQ35" s="365" t="str">
        <f>IF('各会計、関係団体の財政状況及び健全化判断比率'!BS8="","",'各会計、関係団体の財政状況及び健全化判断比率'!BS8)</f>
        <v>東藻琴芝桜公園管理公社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8</v>
      </c>
      <c r="BF36" s="366"/>
      <c r="BG36" s="365" t="str">
        <f>IF('各会計、関係団体の財政状況及び健全化判断比率'!B34="","",'各会計、関係団体の財政状況及び健全化判断比率'!B34)</f>
        <v>個別排水処理事業特別会計</v>
      </c>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介護サービス事業勘定特別会計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xe7rGOQC4NAN05Z9IuwTzqBw+hNivBMqugspYWbgnobAKbz4yYvT/VKi+SvOvFgSyOoIqh3d8MB5wiJuXcnOTg==" saltValue="2kaouG96mAVJ9fBAQRLz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7" t="s">
        <v>554</v>
      </c>
      <c r="D34" s="1187"/>
      <c r="E34" s="1188"/>
      <c r="F34" s="32">
        <v>2.09</v>
      </c>
      <c r="G34" s="33">
        <v>2.2000000000000002</v>
      </c>
      <c r="H34" s="33">
        <v>2.46</v>
      </c>
      <c r="I34" s="33">
        <v>2.25</v>
      </c>
      <c r="J34" s="34">
        <v>1.71</v>
      </c>
      <c r="K34" s="22"/>
      <c r="L34" s="22"/>
      <c r="M34" s="22"/>
      <c r="N34" s="22"/>
      <c r="O34" s="22"/>
      <c r="P34" s="22"/>
    </row>
    <row r="35" spans="1:16" ht="39" customHeight="1">
      <c r="A35" s="22"/>
      <c r="B35" s="35"/>
      <c r="C35" s="1181" t="s">
        <v>555</v>
      </c>
      <c r="D35" s="1182"/>
      <c r="E35" s="1183"/>
      <c r="F35" s="36">
        <v>0.39</v>
      </c>
      <c r="G35" s="37">
        <v>0.47</v>
      </c>
      <c r="H35" s="37">
        <v>0.05</v>
      </c>
      <c r="I35" s="37">
        <v>0.89</v>
      </c>
      <c r="J35" s="38">
        <v>0.66</v>
      </c>
      <c r="K35" s="22"/>
      <c r="L35" s="22"/>
      <c r="M35" s="22"/>
      <c r="N35" s="22"/>
      <c r="O35" s="22"/>
      <c r="P35" s="22"/>
    </row>
    <row r="36" spans="1:16" ht="39" customHeight="1">
      <c r="A36" s="22"/>
      <c r="B36" s="35"/>
      <c r="C36" s="1181" t="s">
        <v>556</v>
      </c>
      <c r="D36" s="1182"/>
      <c r="E36" s="1183"/>
      <c r="F36" s="36">
        <v>0.02</v>
      </c>
      <c r="G36" s="37">
        <v>0.03</v>
      </c>
      <c r="H36" s="37">
        <v>0.34</v>
      </c>
      <c r="I36" s="37">
        <v>0.56000000000000005</v>
      </c>
      <c r="J36" s="38">
        <v>0.66</v>
      </c>
      <c r="K36" s="22"/>
      <c r="L36" s="22"/>
      <c r="M36" s="22"/>
      <c r="N36" s="22"/>
      <c r="O36" s="22"/>
      <c r="P36" s="22"/>
    </row>
    <row r="37" spans="1:16" ht="39" customHeight="1">
      <c r="A37" s="22"/>
      <c r="B37" s="35"/>
      <c r="C37" s="1181" t="s">
        <v>557</v>
      </c>
      <c r="D37" s="1182"/>
      <c r="E37" s="1183"/>
      <c r="F37" s="36">
        <v>0.11</v>
      </c>
      <c r="G37" s="37">
        <v>0.01</v>
      </c>
      <c r="H37" s="37">
        <v>0.11</v>
      </c>
      <c r="I37" s="37">
        <v>0.12</v>
      </c>
      <c r="J37" s="38">
        <v>0.15</v>
      </c>
      <c r="K37" s="22"/>
      <c r="L37" s="22"/>
      <c r="M37" s="22"/>
      <c r="N37" s="22"/>
      <c r="O37" s="22"/>
      <c r="P37" s="22"/>
    </row>
    <row r="38" spans="1:16" ht="39" customHeight="1">
      <c r="A38" s="22"/>
      <c r="B38" s="35"/>
      <c r="C38" s="1181" t="s">
        <v>558</v>
      </c>
      <c r="D38" s="1182"/>
      <c r="E38" s="1183"/>
      <c r="F38" s="36">
        <v>0.05</v>
      </c>
      <c r="G38" s="37">
        <v>0.01</v>
      </c>
      <c r="H38" s="37">
        <v>0.11</v>
      </c>
      <c r="I38" s="37">
        <v>0.1</v>
      </c>
      <c r="J38" s="38">
        <v>0.11</v>
      </c>
      <c r="K38" s="22"/>
      <c r="L38" s="22"/>
      <c r="M38" s="22"/>
      <c r="N38" s="22"/>
      <c r="O38" s="22"/>
      <c r="P38" s="22"/>
    </row>
    <row r="39" spans="1:16" ht="39" customHeight="1">
      <c r="A39" s="22"/>
      <c r="B39" s="35"/>
      <c r="C39" s="1181" t="s">
        <v>559</v>
      </c>
      <c r="D39" s="1182"/>
      <c r="E39" s="1183"/>
      <c r="F39" s="36">
        <v>0.01</v>
      </c>
      <c r="G39" s="37">
        <v>0.02</v>
      </c>
      <c r="H39" s="37">
        <v>0.01</v>
      </c>
      <c r="I39" s="37">
        <v>0.01</v>
      </c>
      <c r="J39" s="38">
        <v>0.01</v>
      </c>
      <c r="K39" s="22"/>
      <c r="L39" s="22"/>
      <c r="M39" s="22"/>
      <c r="N39" s="22"/>
      <c r="O39" s="22"/>
      <c r="P39" s="22"/>
    </row>
    <row r="40" spans="1:16" ht="39" customHeight="1">
      <c r="A40" s="22"/>
      <c r="B40" s="35"/>
      <c r="C40" s="1181" t="s">
        <v>560</v>
      </c>
      <c r="D40" s="1182"/>
      <c r="E40" s="1183"/>
      <c r="F40" s="36">
        <v>0</v>
      </c>
      <c r="G40" s="37">
        <v>0</v>
      </c>
      <c r="H40" s="37">
        <v>0.02</v>
      </c>
      <c r="I40" s="37">
        <v>0</v>
      </c>
      <c r="J40" s="38">
        <v>0</v>
      </c>
      <c r="K40" s="22"/>
      <c r="L40" s="22"/>
      <c r="M40" s="22"/>
      <c r="N40" s="22"/>
      <c r="O40" s="22"/>
      <c r="P40" s="22"/>
    </row>
    <row r="41" spans="1:16" ht="39" customHeight="1">
      <c r="A41" s="22"/>
      <c r="B41" s="35"/>
      <c r="C41" s="1181" t="s">
        <v>561</v>
      </c>
      <c r="D41" s="1182"/>
      <c r="E41" s="1183"/>
      <c r="F41" s="36">
        <v>0</v>
      </c>
      <c r="G41" s="37">
        <v>0</v>
      </c>
      <c r="H41" s="37">
        <v>0</v>
      </c>
      <c r="I41" s="37">
        <v>0</v>
      </c>
      <c r="J41" s="38">
        <v>0</v>
      </c>
      <c r="K41" s="22"/>
      <c r="L41" s="22"/>
      <c r="M41" s="22"/>
      <c r="N41" s="22"/>
      <c r="O41" s="22"/>
      <c r="P41" s="22"/>
    </row>
    <row r="42" spans="1:16" ht="39" customHeight="1">
      <c r="A42" s="22"/>
      <c r="B42" s="39"/>
      <c r="C42" s="1181" t="s">
        <v>562</v>
      </c>
      <c r="D42" s="1182"/>
      <c r="E42" s="1183"/>
      <c r="F42" s="36" t="s">
        <v>504</v>
      </c>
      <c r="G42" s="37" t="s">
        <v>504</v>
      </c>
      <c r="H42" s="37" t="s">
        <v>504</v>
      </c>
      <c r="I42" s="37" t="s">
        <v>504</v>
      </c>
      <c r="J42" s="38" t="s">
        <v>504</v>
      </c>
      <c r="K42" s="22"/>
      <c r="L42" s="22"/>
      <c r="M42" s="22"/>
      <c r="N42" s="22"/>
      <c r="O42" s="22"/>
      <c r="P42" s="22"/>
    </row>
    <row r="43" spans="1:16" ht="39" customHeight="1" thickBot="1">
      <c r="A43" s="22"/>
      <c r="B43" s="40"/>
      <c r="C43" s="1184" t="s">
        <v>563</v>
      </c>
      <c r="D43" s="1185"/>
      <c r="E43" s="1186"/>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lLwd2gcgCIXrmUrqvgykssjXO3cDLqaZGDoedxVxnx5yN7CI9aVwFPgQkr/gD07YaCJEhVoL/N/qKCbPhwZ+g==" saltValue="C8s4e9XhL9fCGGchPu9+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7" t="s">
        <v>11</v>
      </c>
      <c r="C45" s="1198"/>
      <c r="D45" s="58"/>
      <c r="E45" s="1203" t="s">
        <v>12</v>
      </c>
      <c r="F45" s="1203"/>
      <c r="G45" s="1203"/>
      <c r="H45" s="1203"/>
      <c r="I45" s="1203"/>
      <c r="J45" s="1204"/>
      <c r="K45" s="59">
        <v>1555</v>
      </c>
      <c r="L45" s="60">
        <v>1399</v>
      </c>
      <c r="M45" s="60">
        <v>1335</v>
      </c>
      <c r="N45" s="60">
        <v>1283</v>
      </c>
      <c r="O45" s="61">
        <v>1273</v>
      </c>
      <c r="P45" s="48"/>
      <c r="Q45" s="48"/>
      <c r="R45" s="48"/>
      <c r="S45" s="48"/>
      <c r="T45" s="48"/>
      <c r="U45" s="48"/>
    </row>
    <row r="46" spans="1:21" ht="30.75" customHeight="1">
      <c r="A46" s="48"/>
      <c r="B46" s="1199"/>
      <c r="C46" s="1200"/>
      <c r="D46" s="62"/>
      <c r="E46" s="1191" t="s">
        <v>13</v>
      </c>
      <c r="F46" s="1191"/>
      <c r="G46" s="1191"/>
      <c r="H46" s="1191"/>
      <c r="I46" s="1191"/>
      <c r="J46" s="1192"/>
      <c r="K46" s="63" t="s">
        <v>504</v>
      </c>
      <c r="L46" s="64" t="s">
        <v>504</v>
      </c>
      <c r="M46" s="64" t="s">
        <v>504</v>
      </c>
      <c r="N46" s="64" t="s">
        <v>504</v>
      </c>
      <c r="O46" s="65" t="s">
        <v>504</v>
      </c>
      <c r="P46" s="48"/>
      <c r="Q46" s="48"/>
      <c r="R46" s="48"/>
      <c r="S46" s="48"/>
      <c r="T46" s="48"/>
      <c r="U46" s="48"/>
    </row>
    <row r="47" spans="1:21" ht="30.75" customHeight="1">
      <c r="A47" s="48"/>
      <c r="B47" s="1199"/>
      <c r="C47" s="1200"/>
      <c r="D47" s="62"/>
      <c r="E47" s="1191" t="s">
        <v>14</v>
      </c>
      <c r="F47" s="1191"/>
      <c r="G47" s="1191"/>
      <c r="H47" s="1191"/>
      <c r="I47" s="1191"/>
      <c r="J47" s="1192"/>
      <c r="K47" s="63" t="s">
        <v>504</v>
      </c>
      <c r="L47" s="64" t="s">
        <v>504</v>
      </c>
      <c r="M47" s="64" t="s">
        <v>504</v>
      </c>
      <c r="N47" s="64" t="s">
        <v>504</v>
      </c>
      <c r="O47" s="65" t="s">
        <v>504</v>
      </c>
      <c r="P47" s="48"/>
      <c r="Q47" s="48"/>
      <c r="R47" s="48"/>
      <c r="S47" s="48"/>
      <c r="T47" s="48"/>
      <c r="U47" s="48"/>
    </row>
    <row r="48" spans="1:21" ht="30.75" customHeight="1">
      <c r="A48" s="48"/>
      <c r="B48" s="1199"/>
      <c r="C48" s="1200"/>
      <c r="D48" s="62"/>
      <c r="E48" s="1191" t="s">
        <v>15</v>
      </c>
      <c r="F48" s="1191"/>
      <c r="G48" s="1191"/>
      <c r="H48" s="1191"/>
      <c r="I48" s="1191"/>
      <c r="J48" s="1192"/>
      <c r="K48" s="63">
        <v>276</v>
      </c>
      <c r="L48" s="64">
        <v>265</v>
      </c>
      <c r="M48" s="64">
        <v>245</v>
      </c>
      <c r="N48" s="64">
        <v>236</v>
      </c>
      <c r="O48" s="65">
        <v>217</v>
      </c>
      <c r="P48" s="48"/>
      <c r="Q48" s="48"/>
      <c r="R48" s="48"/>
      <c r="S48" s="48"/>
      <c r="T48" s="48"/>
      <c r="U48" s="48"/>
    </row>
    <row r="49" spans="1:21" ht="30.75" customHeight="1">
      <c r="A49" s="48"/>
      <c r="B49" s="1199"/>
      <c r="C49" s="1200"/>
      <c r="D49" s="62"/>
      <c r="E49" s="1191" t="s">
        <v>16</v>
      </c>
      <c r="F49" s="1191"/>
      <c r="G49" s="1191"/>
      <c r="H49" s="1191"/>
      <c r="I49" s="1191"/>
      <c r="J49" s="1192"/>
      <c r="K49" s="63">
        <v>0</v>
      </c>
      <c r="L49" s="64">
        <v>4</v>
      </c>
      <c r="M49" s="64">
        <v>4</v>
      </c>
      <c r="N49" s="64">
        <v>4</v>
      </c>
      <c r="O49" s="65">
        <v>24</v>
      </c>
      <c r="P49" s="48"/>
      <c r="Q49" s="48"/>
      <c r="R49" s="48"/>
      <c r="S49" s="48"/>
      <c r="T49" s="48"/>
      <c r="U49" s="48"/>
    </row>
    <row r="50" spans="1:21" ht="30.75" customHeight="1">
      <c r="A50" s="48"/>
      <c r="B50" s="1199"/>
      <c r="C50" s="1200"/>
      <c r="D50" s="62"/>
      <c r="E50" s="1191" t="s">
        <v>17</v>
      </c>
      <c r="F50" s="1191"/>
      <c r="G50" s="1191"/>
      <c r="H50" s="1191"/>
      <c r="I50" s="1191"/>
      <c r="J50" s="1192"/>
      <c r="K50" s="63">
        <v>42</v>
      </c>
      <c r="L50" s="64">
        <v>26</v>
      </c>
      <c r="M50" s="64">
        <v>24</v>
      </c>
      <c r="N50" s="64">
        <v>41</v>
      </c>
      <c r="O50" s="65">
        <v>20</v>
      </c>
      <c r="P50" s="48"/>
      <c r="Q50" s="48"/>
      <c r="R50" s="48"/>
      <c r="S50" s="48"/>
      <c r="T50" s="48"/>
      <c r="U50" s="48"/>
    </row>
    <row r="51" spans="1:21" ht="30.75" customHeight="1">
      <c r="A51" s="48"/>
      <c r="B51" s="1201"/>
      <c r="C51" s="1202"/>
      <c r="D51" s="66"/>
      <c r="E51" s="1191" t="s">
        <v>18</v>
      </c>
      <c r="F51" s="1191"/>
      <c r="G51" s="1191"/>
      <c r="H51" s="1191"/>
      <c r="I51" s="1191"/>
      <c r="J51" s="1192"/>
      <c r="K51" s="63">
        <v>1</v>
      </c>
      <c r="L51" s="64">
        <v>1</v>
      </c>
      <c r="M51" s="64">
        <v>1</v>
      </c>
      <c r="N51" s="64">
        <v>1</v>
      </c>
      <c r="O51" s="65">
        <v>5</v>
      </c>
      <c r="P51" s="48"/>
      <c r="Q51" s="48"/>
      <c r="R51" s="48"/>
      <c r="S51" s="48"/>
      <c r="T51" s="48"/>
      <c r="U51" s="48"/>
    </row>
    <row r="52" spans="1:21" ht="30.75" customHeight="1">
      <c r="A52" s="48"/>
      <c r="B52" s="1189" t="s">
        <v>19</v>
      </c>
      <c r="C52" s="1190"/>
      <c r="D52" s="66"/>
      <c r="E52" s="1191" t="s">
        <v>20</v>
      </c>
      <c r="F52" s="1191"/>
      <c r="G52" s="1191"/>
      <c r="H52" s="1191"/>
      <c r="I52" s="1191"/>
      <c r="J52" s="1192"/>
      <c r="K52" s="63">
        <v>1211</v>
      </c>
      <c r="L52" s="64">
        <v>1212</v>
      </c>
      <c r="M52" s="64">
        <v>1157</v>
      </c>
      <c r="N52" s="64">
        <v>1130</v>
      </c>
      <c r="O52" s="65">
        <v>1133</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663</v>
      </c>
      <c r="L53" s="69">
        <v>483</v>
      </c>
      <c r="M53" s="69">
        <v>452</v>
      </c>
      <c r="N53" s="69">
        <v>435</v>
      </c>
      <c r="O53" s="70">
        <v>406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JONRh3hLh/bQlr82MeBFkDGYqipAGuZJIaon0MnLq169oL5BHfYFZ3NXxdrWkPGvL29ZJHoQYQ/yQhJRk8WXg==" saltValue="4HVm4SL3GaucP/oFSUAC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O54" sqref="O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17" t="s">
        <v>24</v>
      </c>
      <c r="C41" s="1218"/>
      <c r="D41" s="81"/>
      <c r="E41" s="1219" t="s">
        <v>25</v>
      </c>
      <c r="F41" s="1219"/>
      <c r="G41" s="1219"/>
      <c r="H41" s="1220"/>
      <c r="I41" s="82">
        <v>11409</v>
      </c>
      <c r="J41" s="83">
        <v>11158</v>
      </c>
      <c r="K41" s="83">
        <v>10989</v>
      </c>
      <c r="L41" s="83">
        <v>11351</v>
      </c>
      <c r="M41" s="84">
        <v>15419</v>
      </c>
    </row>
    <row r="42" spans="2:13" ht="27.75" customHeight="1">
      <c r="B42" s="1207"/>
      <c r="C42" s="1208"/>
      <c r="D42" s="85"/>
      <c r="E42" s="1211" t="s">
        <v>26</v>
      </c>
      <c r="F42" s="1211"/>
      <c r="G42" s="1211"/>
      <c r="H42" s="1212"/>
      <c r="I42" s="86">
        <v>137</v>
      </c>
      <c r="J42" s="87">
        <v>118</v>
      </c>
      <c r="K42" s="87">
        <v>104</v>
      </c>
      <c r="L42" s="87">
        <v>87</v>
      </c>
      <c r="M42" s="88">
        <v>72</v>
      </c>
    </row>
    <row r="43" spans="2:13" ht="27.75" customHeight="1">
      <c r="B43" s="1207"/>
      <c r="C43" s="1208"/>
      <c r="D43" s="85"/>
      <c r="E43" s="1211" t="s">
        <v>27</v>
      </c>
      <c r="F43" s="1211"/>
      <c r="G43" s="1211"/>
      <c r="H43" s="1212"/>
      <c r="I43" s="86">
        <v>1243</v>
      </c>
      <c r="J43" s="87">
        <v>1167</v>
      </c>
      <c r="K43" s="87">
        <v>1123</v>
      </c>
      <c r="L43" s="87">
        <v>1056</v>
      </c>
      <c r="M43" s="88">
        <v>1049</v>
      </c>
    </row>
    <row r="44" spans="2:13" ht="27.75" customHeight="1">
      <c r="B44" s="1207"/>
      <c r="C44" s="1208"/>
      <c r="D44" s="85"/>
      <c r="E44" s="1211" t="s">
        <v>28</v>
      </c>
      <c r="F44" s="1211"/>
      <c r="G44" s="1211"/>
      <c r="H44" s="1212"/>
      <c r="I44" s="86">
        <v>366</v>
      </c>
      <c r="J44" s="87">
        <v>366</v>
      </c>
      <c r="K44" s="87">
        <v>365</v>
      </c>
      <c r="L44" s="87">
        <v>364</v>
      </c>
      <c r="M44" s="88">
        <v>344</v>
      </c>
    </row>
    <row r="45" spans="2:13" ht="27.75" customHeight="1">
      <c r="B45" s="1207"/>
      <c r="C45" s="1208"/>
      <c r="D45" s="85"/>
      <c r="E45" s="1211" t="s">
        <v>29</v>
      </c>
      <c r="F45" s="1211"/>
      <c r="G45" s="1211"/>
      <c r="H45" s="1212"/>
      <c r="I45" s="86">
        <v>1370</v>
      </c>
      <c r="J45" s="87">
        <v>1289</v>
      </c>
      <c r="K45" s="87">
        <v>1158</v>
      </c>
      <c r="L45" s="87">
        <v>1160</v>
      </c>
      <c r="M45" s="88">
        <v>1146</v>
      </c>
    </row>
    <row r="46" spans="2:13" ht="27.75" customHeight="1">
      <c r="B46" s="1207"/>
      <c r="C46" s="1208"/>
      <c r="D46" s="89"/>
      <c r="E46" s="1211" t="s">
        <v>30</v>
      </c>
      <c r="F46" s="1211"/>
      <c r="G46" s="1211"/>
      <c r="H46" s="1212"/>
      <c r="I46" s="86" t="s">
        <v>504</v>
      </c>
      <c r="J46" s="87" t="s">
        <v>504</v>
      </c>
      <c r="K46" s="87" t="s">
        <v>504</v>
      </c>
      <c r="L46" s="87" t="s">
        <v>504</v>
      </c>
      <c r="M46" s="88" t="s">
        <v>504</v>
      </c>
    </row>
    <row r="47" spans="2:13" ht="27.75" customHeight="1">
      <c r="B47" s="1207"/>
      <c r="C47" s="1208"/>
      <c r="D47" s="90"/>
      <c r="E47" s="1221" t="s">
        <v>31</v>
      </c>
      <c r="F47" s="1222"/>
      <c r="G47" s="1222"/>
      <c r="H47" s="1223"/>
      <c r="I47" s="86" t="s">
        <v>504</v>
      </c>
      <c r="J47" s="87" t="s">
        <v>504</v>
      </c>
      <c r="K47" s="87" t="s">
        <v>504</v>
      </c>
      <c r="L47" s="87" t="s">
        <v>504</v>
      </c>
      <c r="M47" s="88" t="s">
        <v>504</v>
      </c>
    </row>
    <row r="48" spans="2:13" ht="27.75" customHeight="1">
      <c r="B48" s="1207"/>
      <c r="C48" s="1208"/>
      <c r="D48" s="85"/>
      <c r="E48" s="1211" t="s">
        <v>32</v>
      </c>
      <c r="F48" s="1211"/>
      <c r="G48" s="1211"/>
      <c r="H48" s="1212"/>
      <c r="I48" s="86" t="s">
        <v>504</v>
      </c>
      <c r="J48" s="87" t="s">
        <v>504</v>
      </c>
      <c r="K48" s="87" t="s">
        <v>504</v>
      </c>
      <c r="L48" s="87" t="s">
        <v>504</v>
      </c>
      <c r="M48" s="88" t="s">
        <v>504</v>
      </c>
    </row>
    <row r="49" spans="2:13" ht="27.75" customHeight="1">
      <c r="B49" s="1209"/>
      <c r="C49" s="1210"/>
      <c r="D49" s="85"/>
      <c r="E49" s="1211" t="s">
        <v>33</v>
      </c>
      <c r="F49" s="1211"/>
      <c r="G49" s="1211"/>
      <c r="H49" s="1212"/>
      <c r="I49" s="86" t="s">
        <v>504</v>
      </c>
      <c r="J49" s="87" t="s">
        <v>504</v>
      </c>
      <c r="K49" s="87" t="s">
        <v>504</v>
      </c>
      <c r="L49" s="87" t="s">
        <v>504</v>
      </c>
      <c r="M49" s="88" t="s">
        <v>504</v>
      </c>
    </row>
    <row r="50" spans="2:13" ht="27.75" customHeight="1">
      <c r="B50" s="1205" t="s">
        <v>34</v>
      </c>
      <c r="C50" s="1206"/>
      <c r="D50" s="91"/>
      <c r="E50" s="1211" t="s">
        <v>35</v>
      </c>
      <c r="F50" s="1211"/>
      <c r="G50" s="1211"/>
      <c r="H50" s="1212"/>
      <c r="I50" s="86">
        <v>3709</v>
      </c>
      <c r="J50" s="87">
        <v>3985</v>
      </c>
      <c r="K50" s="87">
        <v>4217</v>
      </c>
      <c r="L50" s="87">
        <v>4310</v>
      </c>
      <c r="M50" s="88">
        <v>4391</v>
      </c>
    </row>
    <row r="51" spans="2:13" ht="27.75" customHeight="1">
      <c r="B51" s="1207"/>
      <c r="C51" s="1208"/>
      <c r="D51" s="85"/>
      <c r="E51" s="1211" t="s">
        <v>36</v>
      </c>
      <c r="F51" s="1211"/>
      <c r="G51" s="1211"/>
      <c r="H51" s="1212"/>
      <c r="I51" s="86">
        <v>950</v>
      </c>
      <c r="J51" s="87">
        <v>875</v>
      </c>
      <c r="K51" s="87">
        <v>859</v>
      </c>
      <c r="L51" s="87">
        <v>790</v>
      </c>
      <c r="M51" s="88">
        <v>2536</v>
      </c>
    </row>
    <row r="52" spans="2:13" ht="27.75" customHeight="1">
      <c r="B52" s="1209"/>
      <c r="C52" s="1210"/>
      <c r="D52" s="85"/>
      <c r="E52" s="1211" t="s">
        <v>37</v>
      </c>
      <c r="F52" s="1211"/>
      <c r="G52" s="1211"/>
      <c r="H52" s="1212"/>
      <c r="I52" s="86">
        <v>9604</v>
      </c>
      <c r="J52" s="87">
        <v>9428</v>
      </c>
      <c r="K52" s="87">
        <v>9333</v>
      </c>
      <c r="L52" s="87">
        <v>11300</v>
      </c>
      <c r="M52" s="88">
        <v>11724</v>
      </c>
    </row>
    <row r="53" spans="2:13" ht="27.75" customHeight="1" thickBot="1">
      <c r="B53" s="1213" t="s">
        <v>38</v>
      </c>
      <c r="C53" s="1214"/>
      <c r="D53" s="92"/>
      <c r="E53" s="1215" t="s">
        <v>39</v>
      </c>
      <c r="F53" s="1215"/>
      <c r="G53" s="1215"/>
      <c r="H53" s="1216"/>
      <c r="I53" s="93">
        <v>262</v>
      </c>
      <c r="J53" s="94">
        <v>-190</v>
      </c>
      <c r="K53" s="94">
        <v>-670</v>
      </c>
      <c r="L53" s="94">
        <v>-2382</v>
      </c>
      <c r="M53" s="95">
        <v>-621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Ji+6H7VglP/Qb9nnEDI8OUDVV846iggQJQ6KV+mjYK/Hbatq0HySYFIhVRHW2I+EasV24dqVIH+Y39vtRj3Pg==" saltValue="IQ5LZEQkmy/AdW1viGN1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55" zoomScaleNormal="55"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32" t="s">
        <v>42</v>
      </c>
      <c r="D55" s="1232"/>
      <c r="E55" s="1233"/>
      <c r="F55" s="107">
        <v>1418</v>
      </c>
      <c r="G55" s="107">
        <v>1415</v>
      </c>
      <c r="H55" s="108">
        <v>1418</v>
      </c>
    </row>
    <row r="56" spans="2:8" ht="52.5" customHeight="1">
      <c r="B56" s="109"/>
      <c r="C56" s="1234" t="s">
        <v>43</v>
      </c>
      <c r="D56" s="1234"/>
      <c r="E56" s="1235"/>
      <c r="F56" s="110">
        <v>343</v>
      </c>
      <c r="G56" s="110">
        <v>343</v>
      </c>
      <c r="H56" s="111">
        <v>343</v>
      </c>
    </row>
    <row r="57" spans="2:8" ht="53.25" customHeight="1">
      <c r="B57" s="109"/>
      <c r="C57" s="1236" t="s">
        <v>44</v>
      </c>
      <c r="D57" s="1236"/>
      <c r="E57" s="1237"/>
      <c r="F57" s="112">
        <v>3649</v>
      </c>
      <c r="G57" s="112">
        <v>3731</v>
      </c>
      <c r="H57" s="113">
        <v>3797</v>
      </c>
    </row>
    <row r="58" spans="2:8" ht="45.75" customHeight="1">
      <c r="B58" s="114"/>
      <c r="C58" s="1224" t="s">
        <v>45</v>
      </c>
      <c r="D58" s="1225"/>
      <c r="E58" s="1226"/>
      <c r="F58" s="115"/>
      <c r="G58" s="115"/>
      <c r="H58" s="116"/>
    </row>
    <row r="59" spans="2:8" ht="45.75" customHeight="1">
      <c r="B59" s="114"/>
      <c r="C59" s="1224" t="s">
        <v>45</v>
      </c>
      <c r="D59" s="1225"/>
      <c r="E59" s="1226"/>
      <c r="F59" s="115"/>
      <c r="G59" s="115"/>
      <c r="H59" s="116"/>
    </row>
    <row r="60" spans="2:8" ht="45.75" customHeight="1">
      <c r="B60" s="114"/>
      <c r="C60" s="1224" t="s">
        <v>45</v>
      </c>
      <c r="D60" s="1225"/>
      <c r="E60" s="1226"/>
      <c r="F60" s="115"/>
      <c r="G60" s="115"/>
      <c r="H60" s="116"/>
    </row>
    <row r="61" spans="2:8" ht="45.75" customHeight="1">
      <c r="B61" s="114"/>
      <c r="C61" s="1224" t="s">
        <v>45</v>
      </c>
      <c r="D61" s="1225"/>
      <c r="E61" s="1226"/>
      <c r="F61" s="115"/>
      <c r="G61" s="115"/>
      <c r="H61" s="116"/>
    </row>
    <row r="62" spans="2:8" ht="45.75" customHeight="1" thickBot="1">
      <c r="B62" s="117"/>
      <c r="C62" s="1227" t="s">
        <v>45</v>
      </c>
      <c r="D62" s="1228"/>
      <c r="E62" s="1229"/>
      <c r="F62" s="118"/>
      <c r="G62" s="118"/>
      <c r="H62" s="119"/>
    </row>
    <row r="63" spans="2:8" ht="52.5" customHeight="1" thickBot="1">
      <c r="B63" s="120"/>
      <c r="C63" s="1230" t="s">
        <v>46</v>
      </c>
      <c r="D63" s="1230"/>
      <c r="E63" s="1231"/>
      <c r="F63" s="121">
        <v>5410</v>
      </c>
      <c r="G63" s="121">
        <v>5489</v>
      </c>
      <c r="H63" s="122">
        <v>5557</v>
      </c>
    </row>
    <row r="64" spans="2:8" ht="15" customHeight="1"/>
    <row r="65" ht="0" hidden="1" customHeight="1"/>
    <row r="66" ht="0" hidden="1" customHeight="1"/>
  </sheetData>
  <sheetProtection algorithmName="SHA-512" hashValue="n15htOzNxbaTV38Lpsv9VeKb+s5oodcQXBX+xSKFQeEXwpXz1X72r4w9+8meFKdqvJHNJ6c0E3owun1T2ddCDg==" saltValue="Q5+FbGe68k3U1bQrXuYT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Z1" zoomScaleNormal="100" zoomScaleSheetLayoutView="55" workbookViewId="0">
      <selection activeCell="BJ71" sqref="BJ71"/>
    </sheetView>
  </sheetViews>
  <sheetFormatPr defaultColWidth="0" defaultRowHeight="13.5" customHeight="1" zeroHeight="1"/>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c r="A1" s="1238"/>
      <c r="B1" s="1239"/>
      <c r="DD1" s="1240"/>
      <c r="DE1" s="1240"/>
    </row>
    <row r="2" spans="1:143" ht="25.5" customHeight="1">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c r="DD19" s="1240"/>
      <c r="DE19" s="1240"/>
    </row>
    <row r="20" spans="1:351">
      <c r="DD20" s="1240"/>
      <c r="DE20" s="1240"/>
    </row>
    <row r="21" spans="1:351" ht="17.2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c r="B22" s="1247"/>
      <c r="MM22" s="1246"/>
    </row>
    <row r="23" spans="1:351">
      <c r="B23" s="1247"/>
    </row>
    <row r="24" spans="1:351">
      <c r="B24" s="1247"/>
    </row>
    <row r="25" spans="1:351">
      <c r="B25" s="1247"/>
    </row>
    <row r="26" spans="1:351">
      <c r="B26" s="1247"/>
    </row>
    <row r="27" spans="1:351">
      <c r="B27" s="1247"/>
    </row>
    <row r="28" spans="1:351">
      <c r="B28" s="1247"/>
    </row>
    <row r="29" spans="1:351">
      <c r="B29" s="1247"/>
    </row>
    <row r="30" spans="1:351">
      <c r="B30" s="1247"/>
    </row>
    <row r="31" spans="1:351">
      <c r="B31" s="1247"/>
    </row>
    <row r="32" spans="1:351">
      <c r="B32" s="1247"/>
    </row>
    <row r="33" spans="2:109">
      <c r="B33" s="1247"/>
    </row>
    <row r="34" spans="2:109">
      <c r="B34" s="1247"/>
    </row>
    <row r="35" spans="2:109">
      <c r="B35" s="1247"/>
    </row>
    <row r="36" spans="2:109">
      <c r="B36" s="1247"/>
    </row>
    <row r="37" spans="2:109">
      <c r="B37" s="1247"/>
    </row>
    <row r="38" spans="2:109">
      <c r="B38" s="1247"/>
    </row>
    <row r="39" spans="2:109">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c r="B40" s="1252"/>
      <c r="DD40" s="1252"/>
      <c r="DE40" s="1240"/>
    </row>
    <row r="41" spans="2:109" ht="17.25">
      <c r="B41" s="1253" t="s">
        <v>570</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c r="B42" s="1247"/>
      <c r="G42" s="1254"/>
      <c r="I42" s="1255"/>
      <c r="J42" s="1255"/>
      <c r="K42" s="1255"/>
      <c r="AM42" s="1254"/>
      <c r="AN42" s="1254" t="s">
        <v>571</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c r="B43" s="1247"/>
      <c r="AN43" s="1256" t="s">
        <v>582</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c r="B49" s="1247"/>
      <c r="AN49" s="1240" t="s">
        <v>572</v>
      </c>
    </row>
    <row r="50" spans="1:109">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547</v>
      </c>
      <c r="BQ50" s="1272"/>
      <c r="BR50" s="1272"/>
      <c r="BS50" s="1272"/>
      <c r="BT50" s="1272"/>
      <c r="BU50" s="1272"/>
      <c r="BV50" s="1272"/>
      <c r="BW50" s="1272"/>
      <c r="BX50" s="1272" t="s">
        <v>548</v>
      </c>
      <c r="BY50" s="1272"/>
      <c r="BZ50" s="1272"/>
      <c r="CA50" s="1272"/>
      <c r="CB50" s="1272"/>
      <c r="CC50" s="1272"/>
      <c r="CD50" s="1272"/>
      <c r="CE50" s="1272"/>
      <c r="CF50" s="1272" t="s">
        <v>549</v>
      </c>
      <c r="CG50" s="1272"/>
      <c r="CH50" s="1272"/>
      <c r="CI50" s="1272"/>
      <c r="CJ50" s="1272"/>
      <c r="CK50" s="1272"/>
      <c r="CL50" s="1272"/>
      <c r="CM50" s="1272"/>
      <c r="CN50" s="1272" t="s">
        <v>550</v>
      </c>
      <c r="CO50" s="1272"/>
      <c r="CP50" s="1272"/>
      <c r="CQ50" s="1272"/>
      <c r="CR50" s="1272"/>
      <c r="CS50" s="1272"/>
      <c r="CT50" s="1272"/>
      <c r="CU50" s="1272"/>
      <c r="CV50" s="1272" t="s">
        <v>551</v>
      </c>
      <c r="CW50" s="1272"/>
      <c r="CX50" s="1272"/>
      <c r="CY50" s="1272"/>
      <c r="CZ50" s="1272"/>
      <c r="DA50" s="1272"/>
      <c r="DB50" s="1272"/>
      <c r="DC50" s="1272"/>
    </row>
    <row r="51" spans="1:109" ht="13.5" customHeight="1">
      <c r="B51" s="1247"/>
      <c r="G51" s="1273"/>
      <c r="H51" s="1273"/>
      <c r="I51" s="1274"/>
      <c r="J51" s="1274"/>
      <c r="K51" s="1275"/>
      <c r="L51" s="1275"/>
      <c r="M51" s="1275"/>
      <c r="N51" s="1275"/>
      <c r="AM51" s="1265"/>
      <c r="AN51" s="1276" t="s">
        <v>573</v>
      </c>
      <c r="AO51" s="1276"/>
      <c r="AP51" s="1276"/>
      <c r="AQ51" s="1276"/>
      <c r="AR51" s="1276"/>
      <c r="AS51" s="1276"/>
      <c r="AT51" s="1276"/>
      <c r="AU51" s="1276"/>
      <c r="AV51" s="1276"/>
      <c r="AW51" s="1276"/>
      <c r="AX51" s="1276"/>
      <c r="AY51" s="1276"/>
      <c r="AZ51" s="1276"/>
      <c r="BA51" s="1276"/>
      <c r="BB51" s="1276" t="s">
        <v>574</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575</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51.2</v>
      </c>
      <c r="CG53" s="1278"/>
      <c r="CH53" s="1278"/>
      <c r="CI53" s="1278"/>
      <c r="CJ53" s="1278"/>
      <c r="CK53" s="1278"/>
      <c r="CL53" s="1278"/>
      <c r="CM53" s="1278"/>
      <c r="CN53" s="1278">
        <v>51</v>
      </c>
      <c r="CO53" s="1278"/>
      <c r="CP53" s="1278"/>
      <c r="CQ53" s="1278"/>
      <c r="CR53" s="1278"/>
      <c r="CS53" s="1278"/>
      <c r="CT53" s="1278"/>
      <c r="CU53" s="1278"/>
      <c r="CV53" s="1278">
        <v>44.9</v>
      </c>
      <c r="CW53" s="1278"/>
      <c r="CX53" s="1278"/>
      <c r="CY53" s="1278"/>
      <c r="CZ53" s="1278"/>
      <c r="DA53" s="1278"/>
      <c r="DB53" s="1278"/>
      <c r="DC53" s="1278"/>
    </row>
    <row r="54" spans="1:109">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1255"/>
      <c r="B55" s="1247"/>
      <c r="G55" s="1266"/>
      <c r="H55" s="1266"/>
      <c r="I55" s="1266"/>
      <c r="J55" s="1266"/>
      <c r="K55" s="1275"/>
      <c r="L55" s="1275"/>
      <c r="M55" s="1275"/>
      <c r="N55" s="1275"/>
      <c r="AN55" s="1272" t="s">
        <v>577</v>
      </c>
      <c r="AO55" s="1272"/>
      <c r="AP55" s="1272"/>
      <c r="AQ55" s="1272"/>
      <c r="AR55" s="1272"/>
      <c r="AS55" s="1272"/>
      <c r="AT55" s="1272"/>
      <c r="AU55" s="1272"/>
      <c r="AV55" s="1272"/>
      <c r="AW55" s="1272"/>
      <c r="AX55" s="1272"/>
      <c r="AY55" s="1272"/>
      <c r="AZ55" s="1272"/>
      <c r="BA55" s="1272"/>
      <c r="BB55" s="1276" t="s">
        <v>578</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579</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55.3</v>
      </c>
      <c r="CG57" s="1278"/>
      <c r="CH57" s="1278"/>
      <c r="CI57" s="1278"/>
      <c r="CJ57" s="1278"/>
      <c r="CK57" s="1278"/>
      <c r="CL57" s="1278"/>
      <c r="CM57" s="1278"/>
      <c r="CN57" s="1278">
        <v>56.3</v>
      </c>
      <c r="CO57" s="1278"/>
      <c r="CP57" s="1278"/>
      <c r="CQ57" s="1278"/>
      <c r="CR57" s="1278"/>
      <c r="CS57" s="1278"/>
      <c r="CT57" s="1278"/>
      <c r="CU57" s="1278"/>
      <c r="CV57" s="1278">
        <v>58.5</v>
      </c>
      <c r="CW57" s="1278"/>
      <c r="CX57" s="1278"/>
      <c r="CY57" s="1278"/>
      <c r="CZ57" s="1278"/>
      <c r="DA57" s="1278"/>
      <c r="DB57" s="1278"/>
      <c r="DC57" s="1278"/>
      <c r="DD57" s="1281"/>
      <c r="DE57" s="1279"/>
    </row>
    <row r="58" spans="1:109" s="1255" customFormat="1">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c r="B63" s="1287" t="s">
        <v>580</v>
      </c>
    </row>
    <row r="64" spans="1:109">
      <c r="B64" s="1247"/>
      <c r="G64" s="1254"/>
      <c r="I64" s="1288"/>
      <c r="J64" s="1288"/>
      <c r="K64" s="1288"/>
      <c r="L64" s="1288"/>
      <c r="M64" s="1288"/>
      <c r="N64" s="1289"/>
      <c r="AM64" s="1254"/>
      <c r="AN64" s="1254" t="s">
        <v>571</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c r="B65" s="1247"/>
      <c r="AN65" s="1256" t="s">
        <v>583</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c r="B71" s="1247"/>
      <c r="G71" s="1293"/>
      <c r="I71" s="1294"/>
      <c r="J71" s="1291"/>
      <c r="K71" s="1291"/>
      <c r="L71" s="1292"/>
      <c r="M71" s="1291"/>
      <c r="N71" s="1292"/>
      <c r="AM71" s="1293"/>
      <c r="AN71" s="1240" t="s">
        <v>572</v>
      </c>
    </row>
    <row r="72" spans="2:107">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547</v>
      </c>
      <c r="BQ72" s="1272"/>
      <c r="BR72" s="1272"/>
      <c r="BS72" s="1272"/>
      <c r="BT72" s="1272"/>
      <c r="BU72" s="1272"/>
      <c r="BV72" s="1272"/>
      <c r="BW72" s="1272"/>
      <c r="BX72" s="1272" t="s">
        <v>548</v>
      </c>
      <c r="BY72" s="1272"/>
      <c r="BZ72" s="1272"/>
      <c r="CA72" s="1272"/>
      <c r="CB72" s="1272"/>
      <c r="CC72" s="1272"/>
      <c r="CD72" s="1272"/>
      <c r="CE72" s="1272"/>
      <c r="CF72" s="1272" t="s">
        <v>549</v>
      </c>
      <c r="CG72" s="1272"/>
      <c r="CH72" s="1272"/>
      <c r="CI72" s="1272"/>
      <c r="CJ72" s="1272"/>
      <c r="CK72" s="1272"/>
      <c r="CL72" s="1272"/>
      <c r="CM72" s="1272"/>
      <c r="CN72" s="1272" t="s">
        <v>550</v>
      </c>
      <c r="CO72" s="1272"/>
      <c r="CP72" s="1272"/>
      <c r="CQ72" s="1272"/>
      <c r="CR72" s="1272"/>
      <c r="CS72" s="1272"/>
      <c r="CT72" s="1272"/>
      <c r="CU72" s="1272"/>
      <c r="CV72" s="1272" t="s">
        <v>551</v>
      </c>
      <c r="CW72" s="1272"/>
      <c r="CX72" s="1272"/>
      <c r="CY72" s="1272"/>
      <c r="CZ72" s="1272"/>
      <c r="DA72" s="1272"/>
      <c r="DB72" s="1272"/>
      <c r="DC72" s="1272"/>
    </row>
    <row r="73" spans="2:107">
      <c r="B73" s="1247"/>
      <c r="G73" s="1273"/>
      <c r="H73" s="1273"/>
      <c r="I73" s="1273"/>
      <c r="J73" s="1273"/>
      <c r="K73" s="1295"/>
      <c r="L73" s="1295"/>
      <c r="M73" s="1295"/>
      <c r="N73" s="1295"/>
      <c r="AM73" s="1265"/>
      <c r="AN73" s="1276" t="s">
        <v>573</v>
      </c>
      <c r="AO73" s="1276"/>
      <c r="AP73" s="1276"/>
      <c r="AQ73" s="1276"/>
      <c r="AR73" s="1276"/>
      <c r="AS73" s="1276"/>
      <c r="AT73" s="1276"/>
      <c r="AU73" s="1276"/>
      <c r="AV73" s="1276"/>
      <c r="AW73" s="1276"/>
      <c r="AX73" s="1276"/>
      <c r="AY73" s="1276"/>
      <c r="AZ73" s="1276"/>
      <c r="BA73" s="1276"/>
      <c r="BB73" s="1276" t="s">
        <v>574</v>
      </c>
      <c r="BC73" s="1276"/>
      <c r="BD73" s="1276"/>
      <c r="BE73" s="1276"/>
      <c r="BF73" s="1276"/>
      <c r="BG73" s="1276"/>
      <c r="BH73" s="1276"/>
      <c r="BI73" s="1276"/>
      <c r="BJ73" s="1276"/>
      <c r="BK73" s="1276"/>
      <c r="BL73" s="1276"/>
      <c r="BM73" s="1276"/>
      <c r="BN73" s="1276"/>
      <c r="BO73" s="1276"/>
      <c r="BP73" s="1278">
        <v>5.7</v>
      </c>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581</v>
      </c>
      <c r="BC75" s="1276"/>
      <c r="BD75" s="1276"/>
      <c r="BE75" s="1276"/>
      <c r="BF75" s="1276"/>
      <c r="BG75" s="1276"/>
      <c r="BH75" s="1276"/>
      <c r="BI75" s="1276"/>
      <c r="BJ75" s="1276"/>
      <c r="BK75" s="1276"/>
      <c r="BL75" s="1276"/>
      <c r="BM75" s="1276"/>
      <c r="BN75" s="1276"/>
      <c r="BO75" s="1276"/>
      <c r="BP75" s="1278">
        <v>14.5</v>
      </c>
      <c r="BQ75" s="1278"/>
      <c r="BR75" s="1278"/>
      <c r="BS75" s="1278"/>
      <c r="BT75" s="1278"/>
      <c r="BU75" s="1278"/>
      <c r="BV75" s="1278"/>
      <c r="BW75" s="1278"/>
      <c r="BX75" s="1278">
        <v>13.1</v>
      </c>
      <c r="BY75" s="1278"/>
      <c r="BZ75" s="1278"/>
      <c r="CA75" s="1278"/>
      <c r="CB75" s="1278"/>
      <c r="CC75" s="1278"/>
      <c r="CD75" s="1278"/>
      <c r="CE75" s="1278"/>
      <c r="CF75" s="1278">
        <v>11.9</v>
      </c>
      <c r="CG75" s="1278"/>
      <c r="CH75" s="1278"/>
      <c r="CI75" s="1278"/>
      <c r="CJ75" s="1278"/>
      <c r="CK75" s="1278"/>
      <c r="CL75" s="1278"/>
      <c r="CM75" s="1278"/>
      <c r="CN75" s="1278">
        <v>10.6</v>
      </c>
      <c r="CO75" s="1278"/>
      <c r="CP75" s="1278"/>
      <c r="CQ75" s="1278"/>
      <c r="CR75" s="1278"/>
      <c r="CS75" s="1278"/>
      <c r="CT75" s="1278"/>
      <c r="CU75" s="1278"/>
      <c r="CV75" s="1278">
        <v>10.3</v>
      </c>
      <c r="CW75" s="1278"/>
      <c r="CX75" s="1278"/>
      <c r="CY75" s="1278"/>
      <c r="CZ75" s="1278"/>
      <c r="DA75" s="1278"/>
      <c r="DB75" s="1278"/>
      <c r="DC75" s="1278"/>
    </row>
    <row r="76" spans="2:107">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1247"/>
      <c r="G77" s="1266"/>
      <c r="H77" s="1266"/>
      <c r="I77" s="1266"/>
      <c r="J77" s="1266"/>
      <c r="K77" s="1295"/>
      <c r="L77" s="1295"/>
      <c r="M77" s="1295"/>
      <c r="N77" s="1295"/>
      <c r="AN77" s="1272" t="s">
        <v>576</v>
      </c>
      <c r="AO77" s="1272"/>
      <c r="AP77" s="1272"/>
      <c r="AQ77" s="1272"/>
      <c r="AR77" s="1272"/>
      <c r="AS77" s="1272"/>
      <c r="AT77" s="1272"/>
      <c r="AU77" s="1272"/>
      <c r="AV77" s="1272"/>
      <c r="AW77" s="1272"/>
      <c r="AX77" s="1272"/>
      <c r="AY77" s="1272"/>
      <c r="AZ77" s="1272"/>
      <c r="BA77" s="1272"/>
      <c r="BB77" s="1276" t="s">
        <v>574</v>
      </c>
      <c r="BC77" s="1276"/>
      <c r="BD77" s="1276"/>
      <c r="BE77" s="1276"/>
      <c r="BF77" s="1276"/>
      <c r="BG77" s="1276"/>
      <c r="BH77" s="1276"/>
      <c r="BI77" s="1276"/>
      <c r="BJ77" s="1276"/>
      <c r="BK77" s="1276"/>
      <c r="BL77" s="1276"/>
      <c r="BM77" s="1276"/>
      <c r="BN77" s="1276"/>
      <c r="BO77" s="1276"/>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581</v>
      </c>
      <c r="BC79" s="1276"/>
      <c r="BD79" s="1276"/>
      <c r="BE79" s="1276"/>
      <c r="BF79" s="1276"/>
      <c r="BG79" s="1276"/>
      <c r="BH79" s="1276"/>
      <c r="BI79" s="1276"/>
      <c r="BJ79" s="1276"/>
      <c r="BK79" s="1276"/>
      <c r="BL79" s="1276"/>
      <c r="BM79" s="1276"/>
      <c r="BN79" s="1276"/>
      <c r="BO79" s="1276"/>
      <c r="BP79" s="1278">
        <v>9.8000000000000007</v>
      </c>
      <c r="BQ79" s="1278"/>
      <c r="BR79" s="1278"/>
      <c r="BS79" s="1278"/>
      <c r="BT79" s="1278"/>
      <c r="BU79" s="1278"/>
      <c r="BV79" s="1278"/>
      <c r="BW79" s="1278"/>
      <c r="BX79" s="1278">
        <v>9.1</v>
      </c>
      <c r="BY79" s="1278"/>
      <c r="BZ79" s="1278"/>
      <c r="CA79" s="1278"/>
      <c r="CB79" s="1278"/>
      <c r="CC79" s="1278"/>
      <c r="CD79" s="1278"/>
      <c r="CE79" s="1278"/>
      <c r="CF79" s="1278">
        <v>8.6</v>
      </c>
      <c r="CG79" s="1278"/>
      <c r="CH79" s="1278"/>
      <c r="CI79" s="1278"/>
      <c r="CJ79" s="1278"/>
      <c r="CK79" s="1278"/>
      <c r="CL79" s="1278"/>
      <c r="CM79" s="1278"/>
      <c r="CN79" s="1278">
        <v>8.5</v>
      </c>
      <c r="CO79" s="1278"/>
      <c r="CP79" s="1278"/>
      <c r="CQ79" s="1278"/>
      <c r="CR79" s="1278"/>
      <c r="CS79" s="1278"/>
      <c r="CT79" s="1278"/>
      <c r="CU79" s="1278"/>
      <c r="CV79" s="1278">
        <v>8.5</v>
      </c>
      <c r="CW79" s="1278"/>
      <c r="CX79" s="1278"/>
      <c r="CY79" s="1278"/>
      <c r="CZ79" s="1278"/>
      <c r="DA79" s="1278"/>
      <c r="DB79" s="1278"/>
      <c r="DC79" s="1278"/>
    </row>
    <row r="80" spans="2:107">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1247"/>
    </row>
    <row r="82" spans="2:109" ht="17.2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c r="DD84" s="1240"/>
      <c r="DE84" s="1240"/>
    </row>
    <row r="85" spans="2:109">
      <c r="DD85" s="1240"/>
      <c r="DE85" s="1240"/>
    </row>
    <row r="86" spans="2:109" hidden="1">
      <c r="DD86" s="1240"/>
      <c r="DE86" s="1240"/>
    </row>
    <row r="87" spans="2:109" hidden="1">
      <c r="K87" s="1298"/>
      <c r="AQ87" s="1298"/>
      <c r="BC87" s="1298"/>
      <c r="BO87" s="1298"/>
      <c r="CA87" s="1298"/>
      <c r="CM87" s="1298"/>
      <c r="CY87" s="1298"/>
      <c r="DD87" s="1240"/>
      <c r="DE87" s="1240"/>
    </row>
    <row r="88" spans="2:109" hidden="1">
      <c r="DD88" s="1240"/>
      <c r="DE88" s="1240"/>
    </row>
    <row r="89" spans="2:109" hidden="1">
      <c r="DD89" s="1240"/>
      <c r="DE89" s="1240"/>
    </row>
    <row r="90" spans="2:109" hidden="1">
      <c r="DD90" s="1240"/>
      <c r="DE90" s="1240"/>
    </row>
    <row r="91" spans="2:109" hidden="1">
      <c r="DD91" s="1240"/>
      <c r="DE91" s="1240"/>
    </row>
    <row r="92" spans="2:109" ht="13.5" hidden="1" customHeight="1">
      <c r="DD92" s="1240"/>
      <c r="DE92" s="1240"/>
    </row>
    <row r="93" spans="2:109" ht="13.5" hidden="1" customHeight="1">
      <c r="DD93" s="1240"/>
      <c r="DE93" s="1240"/>
    </row>
    <row r="94" spans="2:109" ht="13.5" hidden="1" customHeight="1">
      <c r="DD94" s="1240"/>
      <c r="DE94" s="1240"/>
    </row>
    <row r="95" spans="2:109" ht="13.5" hidden="1" customHeight="1">
      <c r="DD95" s="1240"/>
      <c r="DE95" s="1240"/>
    </row>
    <row r="96" spans="2:109" ht="13.5" hidden="1" customHeight="1">
      <c r="DD96" s="1240"/>
      <c r="DE96" s="1240"/>
    </row>
    <row r="97" spans="108:109" ht="13.5" hidden="1" customHeight="1">
      <c r="DD97" s="1240"/>
      <c r="DE97" s="1240"/>
    </row>
    <row r="98" spans="108:109" ht="13.5" hidden="1" customHeight="1">
      <c r="DD98" s="1240"/>
      <c r="DE98" s="1240"/>
    </row>
    <row r="99" spans="108:109" ht="13.5" hidden="1" customHeight="1">
      <c r="DD99" s="1240"/>
      <c r="DE99" s="1240"/>
    </row>
    <row r="100" spans="108:109" ht="13.5" hidden="1" customHeight="1">
      <c r="DD100" s="1240"/>
      <c r="DE100" s="1240"/>
    </row>
    <row r="101" spans="108:109" ht="13.5" hidden="1" customHeight="1">
      <c r="DD101" s="1240"/>
      <c r="DE101" s="1240"/>
    </row>
    <row r="102" spans="108:109" ht="13.5" hidden="1" customHeight="1">
      <c r="DD102" s="1240"/>
      <c r="DE102" s="1240"/>
    </row>
    <row r="103" spans="108:109" ht="13.5" hidden="1" customHeight="1">
      <c r="DD103" s="1240"/>
      <c r="DE103" s="1240"/>
    </row>
    <row r="104" spans="108:109" ht="13.5" hidden="1" customHeight="1">
      <c r="DD104" s="1240"/>
      <c r="DE104" s="1240"/>
    </row>
    <row r="105" spans="108:109" ht="13.5" hidden="1" customHeight="1">
      <c r="DD105" s="1240"/>
      <c r="DE105" s="1240"/>
    </row>
    <row r="106" spans="108:109" ht="13.5" hidden="1" customHeight="1">
      <c r="DD106" s="1240"/>
      <c r="DE106" s="1240"/>
    </row>
    <row r="107" spans="108:109" ht="13.5" hidden="1" customHeight="1">
      <c r="DD107" s="1240"/>
      <c r="DE107" s="1240"/>
    </row>
    <row r="108" spans="108:109" ht="13.5" hidden="1" customHeight="1">
      <c r="DD108" s="1240"/>
      <c r="DE108" s="1240"/>
    </row>
    <row r="109" spans="108:109" ht="13.5" hidden="1" customHeight="1">
      <c r="DD109" s="1240"/>
      <c r="DE109" s="1240"/>
    </row>
    <row r="110" spans="108:109" ht="13.5" hidden="1" customHeight="1">
      <c r="DD110" s="1240"/>
      <c r="DE110" s="1240"/>
    </row>
    <row r="111" spans="108:109" ht="13.5" hidden="1" customHeight="1">
      <c r="DD111" s="1240"/>
      <c r="DE111" s="1240"/>
    </row>
    <row r="112" spans="108:109" ht="13.5" hidden="1" customHeight="1">
      <c r="DD112" s="1240"/>
      <c r="DE112" s="1240"/>
    </row>
    <row r="113" spans="108:109" ht="13.5" hidden="1" customHeight="1">
      <c r="DD113" s="1240"/>
      <c r="DE113" s="1240"/>
    </row>
    <row r="114" spans="108:109" ht="13.5" hidden="1" customHeight="1">
      <c r="DD114" s="1240"/>
      <c r="DE114" s="1240"/>
    </row>
    <row r="115" spans="108:109" ht="13.5" hidden="1" customHeight="1">
      <c r="DD115" s="1240"/>
      <c r="DE115" s="1240"/>
    </row>
    <row r="116" spans="108:109" ht="13.5" hidden="1" customHeight="1">
      <c r="DD116" s="1240"/>
      <c r="DE116" s="1240"/>
    </row>
    <row r="117" spans="108:109" ht="13.5" hidden="1" customHeight="1">
      <c r="DD117" s="1240"/>
      <c r="DE117" s="1240"/>
    </row>
    <row r="118" spans="108:109" ht="13.5" hidden="1" customHeight="1">
      <c r="DD118" s="1240"/>
      <c r="DE118" s="1240"/>
    </row>
    <row r="119" spans="108:109" ht="13.5" hidden="1" customHeight="1">
      <c r="DD119" s="1240"/>
      <c r="DE119" s="1240"/>
    </row>
    <row r="120" spans="108:109" ht="13.5" hidden="1" customHeight="1">
      <c r="DD120" s="1240"/>
      <c r="DE120" s="1240"/>
    </row>
    <row r="121" spans="108:109" ht="13.5" hidden="1" customHeight="1">
      <c r="DD121" s="1240"/>
      <c r="DE121" s="1240"/>
    </row>
    <row r="122" spans="108:109" ht="13.5" hidden="1" customHeight="1">
      <c r="DD122" s="1240"/>
      <c r="DE122" s="1240"/>
    </row>
    <row r="123" spans="108:109" ht="13.5" hidden="1" customHeight="1">
      <c r="DD123" s="1240"/>
      <c r="DE123" s="1240"/>
    </row>
    <row r="124" spans="108:109" ht="13.5" hidden="1" customHeight="1">
      <c r="DD124" s="1240"/>
      <c r="DE124" s="1240"/>
    </row>
    <row r="125" spans="108:109" ht="13.5" hidden="1" customHeight="1">
      <c r="DD125" s="1240"/>
      <c r="DE125" s="1240"/>
    </row>
    <row r="126" spans="108:109" ht="13.5" hidden="1" customHeight="1">
      <c r="DD126" s="1240"/>
      <c r="DE126" s="1240"/>
    </row>
    <row r="127" spans="108:109" ht="13.5" hidden="1" customHeight="1">
      <c r="DD127" s="1240"/>
      <c r="DE127" s="1240"/>
    </row>
    <row r="128" spans="108:109" ht="13.5" hidden="1" customHeight="1">
      <c r="DD128" s="1240"/>
      <c r="DE128" s="1240"/>
    </row>
    <row r="129" spans="108:109" ht="13.5" hidden="1" customHeight="1">
      <c r="DD129" s="1240"/>
      <c r="DE129" s="1240"/>
    </row>
    <row r="130" spans="108:109" ht="13.5" hidden="1" customHeight="1">
      <c r="DD130" s="1240"/>
      <c r="DE130" s="1240"/>
    </row>
    <row r="131" spans="108:109" ht="13.5" hidden="1" customHeight="1">
      <c r="DD131" s="1240"/>
      <c r="DE131" s="1240"/>
    </row>
    <row r="132" spans="108:109" ht="13.5" hidden="1" customHeight="1">
      <c r="DD132" s="1240"/>
      <c r="DE132" s="1240"/>
    </row>
    <row r="133" spans="108:109" ht="13.5" hidden="1" customHeight="1">
      <c r="DD133" s="1240"/>
      <c r="DE133" s="1240"/>
    </row>
    <row r="134" spans="108:109" ht="13.5" hidden="1" customHeight="1">
      <c r="DD134" s="1240"/>
      <c r="DE134" s="1240"/>
    </row>
    <row r="135" spans="108:109" ht="13.5" hidden="1" customHeight="1">
      <c r="DD135" s="1240"/>
      <c r="DE135" s="1240"/>
    </row>
    <row r="136" spans="108:109" ht="13.5" hidden="1" customHeight="1">
      <c r="DD136" s="1240"/>
      <c r="DE136" s="1240"/>
    </row>
    <row r="137" spans="108:109" ht="13.5" hidden="1" customHeight="1">
      <c r="DD137" s="1240"/>
      <c r="DE137" s="1240"/>
    </row>
    <row r="138" spans="108:109" ht="13.5" hidden="1" customHeight="1">
      <c r="DD138" s="1240"/>
      <c r="DE138" s="1240"/>
    </row>
    <row r="139" spans="108:109" ht="13.5" hidden="1" customHeight="1">
      <c r="DD139" s="1240"/>
      <c r="DE139" s="1240"/>
    </row>
    <row r="140" spans="108:109" ht="13.5" hidden="1" customHeight="1">
      <c r="DD140" s="1240"/>
      <c r="DE140" s="1240"/>
    </row>
    <row r="141" spans="108:109" ht="13.5" hidden="1" customHeight="1">
      <c r="DD141" s="1240"/>
      <c r="DE141" s="1240"/>
    </row>
    <row r="142" spans="108:109" ht="13.5" hidden="1" customHeight="1">
      <c r="DD142" s="1240"/>
      <c r="DE142" s="1240"/>
    </row>
    <row r="143" spans="108:109" ht="13.5" hidden="1" customHeight="1">
      <c r="DD143" s="1240"/>
      <c r="DE143" s="1240"/>
    </row>
    <row r="144" spans="108:109" ht="13.5" hidden="1" customHeight="1">
      <c r="DD144" s="1240"/>
      <c r="DE144" s="1240"/>
    </row>
    <row r="145" spans="108:109" ht="13.5" hidden="1" customHeight="1">
      <c r="DD145" s="1240"/>
      <c r="DE145" s="1240"/>
    </row>
    <row r="146" spans="108:109" ht="13.5" hidden="1" customHeight="1">
      <c r="DD146" s="1240"/>
      <c r="DE146" s="1240"/>
    </row>
    <row r="147" spans="108:109" ht="13.5" hidden="1" customHeight="1">
      <c r="DD147" s="1240"/>
      <c r="DE147" s="1240"/>
    </row>
    <row r="148" spans="108:109" ht="13.5" hidden="1" customHeight="1">
      <c r="DD148" s="1240"/>
      <c r="DE148" s="1240"/>
    </row>
    <row r="149" spans="108:109" ht="13.5" hidden="1" customHeight="1">
      <c r="DD149" s="1240"/>
      <c r="DE149" s="1240"/>
    </row>
    <row r="150" spans="108:109" ht="13.5" hidden="1" customHeight="1">
      <c r="DD150" s="1240"/>
      <c r="DE150" s="1240"/>
    </row>
    <row r="151" spans="108:109" ht="13.5" hidden="1" customHeight="1">
      <c r="DD151" s="1240"/>
      <c r="DE151" s="1240"/>
    </row>
    <row r="152" spans="108:109" ht="13.5" hidden="1" customHeight="1">
      <c r="DD152" s="1240"/>
      <c r="DE152" s="1240"/>
    </row>
    <row r="153" spans="108:109" ht="13.5" hidden="1" customHeight="1">
      <c r="DD153" s="1240"/>
      <c r="DE153" s="1240"/>
    </row>
    <row r="154" spans="108:109" ht="13.5" hidden="1" customHeight="1">
      <c r="DD154" s="1240"/>
      <c r="DE154" s="1240"/>
    </row>
    <row r="155" spans="108:109" ht="13.5" hidden="1" customHeight="1">
      <c r="DD155" s="1240"/>
      <c r="DE155" s="1240"/>
    </row>
    <row r="156" spans="108:109" ht="13.5" hidden="1" customHeight="1">
      <c r="DD156" s="1240"/>
      <c r="DE156" s="1240"/>
    </row>
    <row r="157" spans="108:109" ht="13.5" hidden="1" customHeight="1">
      <c r="DD157" s="1240"/>
      <c r="DE157" s="1240"/>
    </row>
    <row r="158" spans="108:109" ht="13.5" hidden="1" customHeight="1">
      <c r="DD158" s="1240"/>
      <c r="DE158" s="1240"/>
    </row>
    <row r="159" spans="108:109" ht="13.5" hidden="1" customHeight="1">
      <c r="DD159" s="1240"/>
      <c r="DE159" s="1240"/>
    </row>
    <row r="160" spans="108:109" ht="13.5" hidden="1" customHeight="1">
      <c r="DD160" s="1240"/>
      <c r="DE160" s="124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7/Uslu2rTu+9bxzjO0TGts1aGn8F9uQYvMEtdedTD0J6GUsnR7as4mUvsGvVYNrS0ovvRFVW9NN2ZplZpd9ew==" saltValue="LFWBFIqDVkBzv+sYAM2B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BJ108" sqref="BJ10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wolirGWyZnYlWkxu1e4mvConXQ1WA9KWbEaeaW04jMBOTq2Zuvio0RItiWeMsAkrNw9uXCbRWEJqJjtkRN1mg==" saltValue="uckpH7vaDqzqG2njKf75m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5" zoomScaleNormal="85" zoomScaleSheetLayoutView="55" workbookViewId="0">
      <selection activeCell="BJ39" sqref="BJ3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URISwA+GcXDLoQWkqaQAkUvx6pG64WWRpXqcV+/ORX+6/nBGgprZ2PFbEDKewEPD3aH/+mAVdHHjIZhEE6E2g==" saltValue="vjuYDJH4JF5MG0CDiP65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544</v>
      </c>
      <c r="G2" s="136"/>
      <c r="H2" s="137"/>
    </row>
    <row r="3" spans="1:8">
      <c r="A3" s="133" t="s">
        <v>537</v>
      </c>
      <c r="B3" s="138"/>
      <c r="C3" s="139"/>
      <c r="D3" s="140">
        <v>174792</v>
      </c>
      <c r="E3" s="141"/>
      <c r="F3" s="142">
        <v>174587</v>
      </c>
      <c r="G3" s="143"/>
      <c r="H3" s="144"/>
    </row>
    <row r="4" spans="1:8">
      <c r="A4" s="145"/>
      <c r="B4" s="146"/>
      <c r="C4" s="147"/>
      <c r="D4" s="148">
        <v>65288</v>
      </c>
      <c r="E4" s="149"/>
      <c r="F4" s="150">
        <v>79695</v>
      </c>
      <c r="G4" s="151"/>
      <c r="H4" s="152"/>
    </row>
    <row r="5" spans="1:8">
      <c r="A5" s="133" t="s">
        <v>539</v>
      </c>
      <c r="B5" s="138"/>
      <c r="C5" s="139"/>
      <c r="D5" s="140">
        <v>167850</v>
      </c>
      <c r="E5" s="141"/>
      <c r="F5" s="142">
        <v>175675</v>
      </c>
      <c r="G5" s="143"/>
      <c r="H5" s="144"/>
    </row>
    <row r="6" spans="1:8">
      <c r="A6" s="145"/>
      <c r="B6" s="146"/>
      <c r="C6" s="147"/>
      <c r="D6" s="148">
        <v>31781</v>
      </c>
      <c r="E6" s="149"/>
      <c r="F6" s="150">
        <v>87698</v>
      </c>
      <c r="G6" s="151"/>
      <c r="H6" s="152"/>
    </row>
    <row r="7" spans="1:8">
      <c r="A7" s="133" t="s">
        <v>540</v>
      </c>
      <c r="B7" s="138"/>
      <c r="C7" s="139"/>
      <c r="D7" s="140">
        <v>219967</v>
      </c>
      <c r="E7" s="141"/>
      <c r="F7" s="142">
        <v>162193</v>
      </c>
      <c r="G7" s="143"/>
      <c r="H7" s="144"/>
    </row>
    <row r="8" spans="1:8">
      <c r="A8" s="145"/>
      <c r="B8" s="146"/>
      <c r="C8" s="147"/>
      <c r="D8" s="148">
        <v>72432</v>
      </c>
      <c r="E8" s="149"/>
      <c r="F8" s="150">
        <v>79985</v>
      </c>
      <c r="G8" s="151"/>
      <c r="H8" s="152"/>
    </row>
    <row r="9" spans="1:8">
      <c r="A9" s="133" t="s">
        <v>541</v>
      </c>
      <c r="B9" s="138"/>
      <c r="C9" s="139"/>
      <c r="D9" s="140">
        <v>336467</v>
      </c>
      <c r="E9" s="141"/>
      <c r="F9" s="142">
        <v>168868</v>
      </c>
      <c r="G9" s="143"/>
      <c r="H9" s="144"/>
    </row>
    <row r="10" spans="1:8">
      <c r="A10" s="145"/>
      <c r="B10" s="146"/>
      <c r="C10" s="147"/>
      <c r="D10" s="148">
        <v>41029</v>
      </c>
      <c r="E10" s="149"/>
      <c r="F10" s="150">
        <v>79360</v>
      </c>
      <c r="G10" s="151"/>
      <c r="H10" s="152"/>
    </row>
    <row r="11" spans="1:8">
      <c r="A11" s="133" t="s">
        <v>542</v>
      </c>
      <c r="B11" s="138"/>
      <c r="C11" s="139"/>
      <c r="D11" s="140">
        <v>1293594</v>
      </c>
      <c r="E11" s="141"/>
      <c r="F11" s="142">
        <v>202870</v>
      </c>
      <c r="G11" s="143"/>
      <c r="H11" s="144"/>
    </row>
    <row r="12" spans="1:8">
      <c r="A12" s="145"/>
      <c r="B12" s="146"/>
      <c r="C12" s="153"/>
      <c r="D12" s="148">
        <v>111623</v>
      </c>
      <c r="E12" s="149"/>
      <c r="F12" s="150">
        <v>79735</v>
      </c>
      <c r="G12" s="151"/>
      <c r="H12" s="152"/>
    </row>
    <row r="13" spans="1:8">
      <c r="A13" s="133"/>
      <c r="B13" s="138"/>
      <c r="C13" s="154"/>
      <c r="D13" s="155">
        <v>438534</v>
      </c>
      <c r="E13" s="156"/>
      <c r="F13" s="157">
        <v>176839</v>
      </c>
      <c r="G13" s="158"/>
      <c r="H13" s="144"/>
    </row>
    <row r="14" spans="1:8">
      <c r="A14" s="145"/>
      <c r="B14" s="146"/>
      <c r="C14" s="147"/>
      <c r="D14" s="148">
        <v>64431</v>
      </c>
      <c r="E14" s="149"/>
      <c r="F14" s="150">
        <v>81295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2.1</v>
      </c>
      <c r="C19" s="159">
        <f>ROUND(VALUE(SUBSTITUTE(実質収支比率等に係る経年分析!G$48,"▲","-")),2)</f>
        <v>2.2000000000000002</v>
      </c>
      <c r="D19" s="159">
        <f>ROUND(VALUE(SUBSTITUTE(実質収支比率等に係る経年分析!H$48,"▲","-")),2)</f>
        <v>2.4700000000000002</v>
      </c>
      <c r="E19" s="159">
        <f>ROUND(VALUE(SUBSTITUTE(実質収支比率等に係る経年分析!I$48,"▲","-")),2)</f>
        <v>2.2599999999999998</v>
      </c>
      <c r="F19" s="159">
        <f>ROUND(VALUE(SUBSTITUTE(実質収支比率等に係る経年分析!J$48,"▲","-")),2)</f>
        <v>1.72</v>
      </c>
    </row>
    <row r="20" spans="1:11">
      <c r="A20" s="159" t="s">
        <v>50</v>
      </c>
      <c r="B20" s="159">
        <f>ROUND(VALUE(SUBSTITUTE(実質収支比率等に係る経年分析!F$47,"▲","-")),2)</f>
        <v>24.99</v>
      </c>
      <c r="C20" s="159">
        <f>ROUND(VALUE(SUBSTITUTE(実質収支比率等に係る経年分析!G$47,"▲","-")),2)</f>
        <v>25.97</v>
      </c>
      <c r="D20" s="159">
        <f>ROUND(VALUE(SUBSTITUTE(実質収支比率等に係る経年分析!H$47,"▲","-")),2)</f>
        <v>26.17</v>
      </c>
      <c r="E20" s="159">
        <f>ROUND(VALUE(SUBSTITUTE(実質収支比率等に係る経年分析!I$47,"▲","-")),2)</f>
        <v>27.39</v>
      </c>
      <c r="F20" s="159">
        <f>ROUND(VALUE(SUBSTITUTE(実質収支比率等に係る経年分析!J$47,"▲","-")),2)</f>
        <v>28.31</v>
      </c>
    </row>
    <row r="21" spans="1:11">
      <c r="A21" s="159" t="s">
        <v>51</v>
      </c>
      <c r="B21" s="159">
        <f>IF(ISNUMBER(VALUE(SUBSTITUTE(実質収支比率等に係る経年分析!F$49,"▲","-"))),ROUND(VALUE(SUBSTITUTE(実質収支比率等に係る経年分析!F$49,"▲","-")),2),NA())</f>
        <v>0.24</v>
      </c>
      <c r="C21" s="159">
        <f>IF(ISNUMBER(VALUE(SUBSTITUTE(実質収支比率等に係る経年分析!G$49,"▲","-"))),ROUND(VALUE(SUBSTITUTE(実質収支比率等に係る経年分析!G$49,"▲","-")),2),NA())</f>
        <v>0.03</v>
      </c>
      <c r="D21" s="159">
        <f>IF(ISNUMBER(VALUE(SUBSTITUTE(実質収支比率等に係る経年分析!H$49,"▲","-"))),ROUND(VALUE(SUBSTITUTE(実質収支比率等に係る経年分析!H$49,"▲","-")),2),NA())</f>
        <v>0.28999999999999998</v>
      </c>
      <c r="E21" s="159">
        <f>IF(ISNUMBER(VALUE(SUBSTITUTE(実質収支比率等に係る経年分析!I$49,"▲","-"))),ROUND(VALUE(SUBSTITUTE(実質収支比率等に係る経年分析!I$49,"▲","-")),2),NA())</f>
        <v>-0.38</v>
      </c>
      <c r="F21" s="159">
        <f>IF(ISNUMBER(VALUE(SUBSTITUTE(実質収支比率等に係る経年分析!J$49,"▲","-"))),ROUND(VALUE(SUBSTITUTE(実質収支比率等に係る経年分析!J$49,"▲","-")),2),NA())</f>
        <v>-0.56000000000000005</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介護サービス事業勘定特別会計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個別排水処理事業特別会計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c r="A34" s="160" t="str">
        <f>IF(連結実質赤字比率に係る赤字・黒字の構成分析!C$36="",NA(),連結実質赤字比率に係る赤字・黒字の構成分析!C$36)</f>
        <v>介護保険事業勘定特別会計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0.56000000000000005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0.66</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0.66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2.2000000000000002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1.71</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1211</v>
      </c>
      <c r="E42" s="161"/>
      <c r="F42" s="161"/>
      <c r="G42" s="161">
        <f>'実質公債費比率（分子）の構造'!L$52</f>
        <v>1212</v>
      </c>
      <c r="H42" s="161"/>
      <c r="I42" s="161"/>
      <c r="J42" s="161">
        <f>'実質公債費比率（分子）の構造'!M$52</f>
        <v>1157</v>
      </c>
      <c r="K42" s="161"/>
      <c r="L42" s="161"/>
      <c r="M42" s="161">
        <f>'実質公債費比率（分子）の構造'!N$52</f>
        <v>1130</v>
      </c>
      <c r="N42" s="161"/>
      <c r="O42" s="161"/>
      <c r="P42" s="161">
        <f>'実質公債費比率（分子）の構造'!O$52</f>
        <v>1133</v>
      </c>
    </row>
    <row r="43" spans="1:16">
      <c r="A43" s="161" t="s">
        <v>59</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5</v>
      </c>
      <c r="O43" s="161"/>
      <c r="P43" s="161"/>
    </row>
    <row r="44" spans="1:16">
      <c r="A44" s="161" t="s">
        <v>60</v>
      </c>
      <c r="B44" s="161">
        <f>'実質公債費比率（分子）の構造'!K$50</f>
        <v>42</v>
      </c>
      <c r="C44" s="161"/>
      <c r="D44" s="161"/>
      <c r="E44" s="161">
        <f>'実質公債費比率（分子）の構造'!L$50</f>
        <v>26</v>
      </c>
      <c r="F44" s="161"/>
      <c r="G44" s="161"/>
      <c r="H44" s="161">
        <f>'実質公債費比率（分子）の構造'!M$50</f>
        <v>24</v>
      </c>
      <c r="I44" s="161"/>
      <c r="J44" s="161"/>
      <c r="K44" s="161">
        <f>'実質公債費比率（分子）の構造'!N$50</f>
        <v>41</v>
      </c>
      <c r="L44" s="161"/>
      <c r="M44" s="161"/>
      <c r="N44" s="161">
        <f>'実質公債費比率（分子）の構造'!O$50</f>
        <v>20</v>
      </c>
      <c r="O44" s="161"/>
      <c r="P44" s="161"/>
    </row>
    <row r="45" spans="1:16">
      <c r="A45" s="161" t="s">
        <v>61</v>
      </c>
      <c r="B45" s="161">
        <f>'実質公債費比率（分子）の構造'!K$49</f>
        <v>0</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24</v>
      </c>
      <c r="O45" s="161"/>
      <c r="P45" s="161"/>
    </row>
    <row r="46" spans="1:16">
      <c r="A46" s="161" t="s">
        <v>62</v>
      </c>
      <c r="B46" s="161">
        <f>'実質公債費比率（分子）の構造'!K$48</f>
        <v>276</v>
      </c>
      <c r="C46" s="161"/>
      <c r="D46" s="161"/>
      <c r="E46" s="161">
        <f>'実質公債費比率（分子）の構造'!L$48</f>
        <v>265</v>
      </c>
      <c r="F46" s="161"/>
      <c r="G46" s="161"/>
      <c r="H46" s="161">
        <f>'実質公債費比率（分子）の構造'!M$48</f>
        <v>245</v>
      </c>
      <c r="I46" s="161"/>
      <c r="J46" s="161"/>
      <c r="K46" s="161">
        <f>'実質公債費比率（分子）の構造'!N$48</f>
        <v>236</v>
      </c>
      <c r="L46" s="161"/>
      <c r="M46" s="161"/>
      <c r="N46" s="161">
        <f>'実質公債費比率（分子）の構造'!O$48</f>
        <v>217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1555</v>
      </c>
      <c r="C49" s="161"/>
      <c r="D49" s="161"/>
      <c r="E49" s="161">
        <f>'実質公債費比率（分子）の構造'!L$45</f>
        <v>1399</v>
      </c>
      <c r="F49" s="161"/>
      <c r="G49" s="161"/>
      <c r="H49" s="161">
        <f>'実質公債費比率（分子）の構造'!M$45</f>
        <v>1335</v>
      </c>
      <c r="I49" s="161"/>
      <c r="J49" s="161"/>
      <c r="K49" s="161">
        <f>'実質公債費比率（分子）の構造'!N$45</f>
        <v>1283</v>
      </c>
      <c r="L49" s="161"/>
      <c r="M49" s="161"/>
      <c r="N49" s="161">
        <f>'実質公債費比率（分子）の構造'!O$45</f>
        <v>1273</v>
      </c>
      <c r="O49" s="161"/>
      <c r="P49" s="161"/>
    </row>
    <row r="50" spans="1:16">
      <c r="A50" s="161" t="s">
        <v>66</v>
      </c>
      <c r="B50" s="161" t="e">
        <f>NA()</f>
        <v>#N/A</v>
      </c>
      <c r="C50" s="161">
        <f>IF(ISNUMBER('実質公債費比率（分子）の構造'!K$53),'実質公債費比率（分子）の構造'!K$53,NA())</f>
        <v>663</v>
      </c>
      <c r="D50" s="161" t="e">
        <f>NA()</f>
        <v>#N/A</v>
      </c>
      <c r="E50" s="161" t="e">
        <f>NA()</f>
        <v>#N/A</v>
      </c>
      <c r="F50" s="161">
        <f>IF(ISNUMBER('実質公債費比率（分子）の構造'!L$53),'実質公債費比率（分子）の構造'!L$53,NA())</f>
        <v>483</v>
      </c>
      <c r="G50" s="161" t="e">
        <f>NA()</f>
        <v>#N/A</v>
      </c>
      <c r="H50" s="161" t="e">
        <f>NA()</f>
        <v>#N/A</v>
      </c>
      <c r="I50" s="161">
        <f>IF(ISNUMBER('実質公債費比率（分子）の構造'!M$53),'実質公債費比率（分子）の構造'!M$53,NA())</f>
        <v>452</v>
      </c>
      <c r="J50" s="161" t="e">
        <f>NA()</f>
        <v>#N/A</v>
      </c>
      <c r="K50" s="161" t="e">
        <f>NA()</f>
        <v>#N/A</v>
      </c>
      <c r="L50" s="161">
        <f>IF(ISNUMBER('実質公債費比率（分子）の構造'!N$53),'実質公債費比率（分子）の構造'!N$53,NA())</f>
        <v>435</v>
      </c>
      <c r="M50" s="161" t="e">
        <f>NA()</f>
        <v>#N/A</v>
      </c>
      <c r="N50" s="161" t="e">
        <f>NA()</f>
        <v>#N/A</v>
      </c>
      <c r="O50" s="161">
        <f>IF(ISNUMBER('実質公債費比率（分子）の構造'!O$53),'実質公債費比率（分子）の構造'!O$53,NA())</f>
        <v>406</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9604</v>
      </c>
      <c r="E56" s="160"/>
      <c r="F56" s="160"/>
      <c r="G56" s="160">
        <f>'将来負担比率（分子）の構造'!J$52</f>
        <v>9428</v>
      </c>
      <c r="H56" s="160"/>
      <c r="I56" s="160"/>
      <c r="J56" s="160">
        <f>'将来負担比率（分子）の構造'!K$52</f>
        <v>9333</v>
      </c>
      <c r="K56" s="160"/>
      <c r="L56" s="160"/>
      <c r="M56" s="160">
        <f>'将来負担比率（分子）の構造'!L$52</f>
        <v>11300</v>
      </c>
      <c r="N56" s="160"/>
      <c r="O56" s="160"/>
      <c r="P56" s="160">
        <f>'将来負担比率（分子）の構造'!M$52</f>
        <v>11724</v>
      </c>
    </row>
    <row r="57" spans="1:16">
      <c r="A57" s="160" t="s">
        <v>36</v>
      </c>
      <c r="B57" s="160"/>
      <c r="C57" s="160"/>
      <c r="D57" s="160">
        <f>'将来負担比率（分子）の構造'!I$51</f>
        <v>950</v>
      </c>
      <c r="E57" s="160"/>
      <c r="F57" s="160"/>
      <c r="G57" s="160">
        <f>'将来負担比率（分子）の構造'!J$51</f>
        <v>875</v>
      </c>
      <c r="H57" s="160"/>
      <c r="I57" s="160"/>
      <c r="J57" s="160">
        <f>'将来負担比率（分子）の構造'!K$51</f>
        <v>859</v>
      </c>
      <c r="K57" s="160"/>
      <c r="L57" s="160"/>
      <c r="M57" s="160">
        <f>'将来負担比率（分子）の構造'!L$51</f>
        <v>790</v>
      </c>
      <c r="N57" s="160"/>
      <c r="O57" s="160"/>
      <c r="P57" s="160">
        <f>'将来負担比率（分子）の構造'!M$51</f>
        <v>2536</v>
      </c>
    </row>
    <row r="58" spans="1:16">
      <c r="A58" s="160" t="s">
        <v>35</v>
      </c>
      <c r="B58" s="160"/>
      <c r="C58" s="160"/>
      <c r="D58" s="160">
        <f>'将来負担比率（分子）の構造'!I$50</f>
        <v>3709</v>
      </c>
      <c r="E58" s="160"/>
      <c r="F58" s="160"/>
      <c r="G58" s="160">
        <f>'将来負担比率（分子）の構造'!J$50</f>
        <v>3985</v>
      </c>
      <c r="H58" s="160"/>
      <c r="I58" s="160"/>
      <c r="J58" s="160">
        <f>'将来負担比率（分子）の構造'!K$50</f>
        <v>4217</v>
      </c>
      <c r="K58" s="160"/>
      <c r="L58" s="160"/>
      <c r="M58" s="160">
        <f>'将来負担比率（分子）の構造'!L$50</f>
        <v>4310</v>
      </c>
      <c r="N58" s="160"/>
      <c r="O58" s="160"/>
      <c r="P58" s="160">
        <f>'将来負担比率（分子）の構造'!M$50</f>
        <v>4391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1370</v>
      </c>
      <c r="C62" s="160"/>
      <c r="D62" s="160"/>
      <c r="E62" s="160">
        <f>'将来負担比率（分子）の構造'!J$45</f>
        <v>1289</v>
      </c>
      <c r="F62" s="160"/>
      <c r="G62" s="160"/>
      <c r="H62" s="160">
        <f>'将来負担比率（分子）の構造'!K$45</f>
        <v>1158</v>
      </c>
      <c r="I62" s="160"/>
      <c r="J62" s="160"/>
      <c r="K62" s="160">
        <f>'将来負担比率（分子）の構造'!L$45</f>
        <v>1160</v>
      </c>
      <c r="L62" s="160"/>
      <c r="M62" s="160"/>
      <c r="N62" s="160">
        <f>'将来負担比率（分子）の構造'!M$45</f>
        <v>1146</v>
      </c>
      <c r="O62" s="160"/>
      <c r="P62" s="160"/>
    </row>
    <row r="63" spans="1:16">
      <c r="A63" s="160" t="s">
        <v>28</v>
      </c>
      <c r="B63" s="160">
        <f>'将来負担比率（分子）の構造'!I$44</f>
        <v>366</v>
      </c>
      <c r="C63" s="160"/>
      <c r="D63" s="160"/>
      <c r="E63" s="160">
        <f>'将来負担比率（分子）の構造'!J$44</f>
        <v>366</v>
      </c>
      <c r="F63" s="160"/>
      <c r="G63" s="160"/>
      <c r="H63" s="160">
        <f>'将来負担比率（分子）の構造'!K$44</f>
        <v>365</v>
      </c>
      <c r="I63" s="160"/>
      <c r="J63" s="160"/>
      <c r="K63" s="160">
        <f>'将来負担比率（分子）の構造'!L$44</f>
        <v>364</v>
      </c>
      <c r="L63" s="160"/>
      <c r="M63" s="160"/>
      <c r="N63" s="160">
        <f>'将来負担比率（分子）の構造'!M$44</f>
        <v>344</v>
      </c>
      <c r="O63" s="160"/>
      <c r="P63" s="160"/>
    </row>
    <row r="64" spans="1:16">
      <c r="A64" s="160" t="s">
        <v>27</v>
      </c>
      <c r="B64" s="160">
        <f>'将来負担比率（分子）の構造'!I$43</f>
        <v>1243</v>
      </c>
      <c r="C64" s="160"/>
      <c r="D64" s="160"/>
      <c r="E64" s="160">
        <f>'将来負担比率（分子）の構造'!J$43</f>
        <v>1167</v>
      </c>
      <c r="F64" s="160"/>
      <c r="G64" s="160"/>
      <c r="H64" s="160">
        <f>'将来負担比率（分子）の構造'!K$43</f>
        <v>1123</v>
      </c>
      <c r="I64" s="160"/>
      <c r="J64" s="160"/>
      <c r="K64" s="160">
        <f>'将来負担比率（分子）の構造'!L$43</f>
        <v>1056</v>
      </c>
      <c r="L64" s="160"/>
      <c r="M64" s="160"/>
      <c r="N64" s="160">
        <f>'将来負担比率（分子）の構造'!M$43</f>
        <v>1049</v>
      </c>
      <c r="O64" s="160"/>
      <c r="P64" s="160"/>
    </row>
    <row r="65" spans="1:16">
      <c r="A65" s="160" t="s">
        <v>26</v>
      </c>
      <c r="B65" s="160">
        <f>'将来負担比率（分子）の構造'!I$42</f>
        <v>137</v>
      </c>
      <c r="C65" s="160"/>
      <c r="D65" s="160"/>
      <c r="E65" s="160">
        <f>'将来負担比率（分子）の構造'!J$42</f>
        <v>118</v>
      </c>
      <c r="F65" s="160"/>
      <c r="G65" s="160"/>
      <c r="H65" s="160">
        <f>'将来負担比率（分子）の構造'!K$42</f>
        <v>104</v>
      </c>
      <c r="I65" s="160"/>
      <c r="J65" s="160"/>
      <c r="K65" s="160">
        <f>'将来負担比率（分子）の構造'!L$42</f>
        <v>87</v>
      </c>
      <c r="L65" s="160"/>
      <c r="M65" s="160"/>
      <c r="N65" s="160">
        <f>'将来負担比率（分子）の構造'!M$42</f>
        <v>72</v>
      </c>
      <c r="O65" s="160"/>
      <c r="P65" s="160"/>
    </row>
    <row r="66" spans="1:16">
      <c r="A66" s="160" t="s">
        <v>25</v>
      </c>
      <c r="B66" s="160">
        <f>'将来負担比率（分子）の構造'!I$41</f>
        <v>11409</v>
      </c>
      <c r="C66" s="160"/>
      <c r="D66" s="160"/>
      <c r="E66" s="160">
        <f>'将来負担比率（分子）の構造'!J$41</f>
        <v>11158</v>
      </c>
      <c r="F66" s="160"/>
      <c r="G66" s="160"/>
      <c r="H66" s="160">
        <f>'将来負担比率（分子）の構造'!K$41</f>
        <v>10989</v>
      </c>
      <c r="I66" s="160"/>
      <c r="J66" s="160"/>
      <c r="K66" s="160">
        <f>'将来負担比率（分子）の構造'!L$41</f>
        <v>11351</v>
      </c>
      <c r="L66" s="160"/>
      <c r="M66" s="160"/>
      <c r="N66" s="160">
        <f>'将来負担比率（分子）の構造'!M$41</f>
        <v>15419</v>
      </c>
      <c r="O66" s="160"/>
      <c r="P66" s="160"/>
    </row>
    <row r="67" spans="1:16">
      <c r="A67" s="160" t="s">
        <v>70</v>
      </c>
      <c r="B67" s="160" t="e">
        <f>NA()</f>
        <v>#N/A</v>
      </c>
      <c r="C67" s="160">
        <f>IF(ISNUMBER('将来負担比率（分子）の構造'!I$53), IF('将来負担比率（分子）の構造'!I$53 &lt; 0, 0, '将来負担比率（分子）の構造'!I$53), NA())</f>
        <v>262</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1418</v>
      </c>
      <c r="C72" s="164">
        <f>基金残高に係る経年分析!G55</f>
        <v>1415</v>
      </c>
      <c r="D72" s="164">
        <f>基金残高に係る経年分析!H55</f>
        <v>1418</v>
      </c>
    </row>
    <row r="73" spans="1:16">
      <c r="A73" s="163" t="s">
        <v>73</v>
      </c>
      <c r="B73" s="164">
        <f>基金残高に係る経年分析!F56</f>
        <v>343</v>
      </c>
      <c r="C73" s="164">
        <f>基金残高に係る経年分析!G56</f>
        <v>343</v>
      </c>
      <c r="D73" s="164">
        <f>基金残高に係る経年分析!H56</f>
        <v>343</v>
      </c>
    </row>
    <row r="74" spans="1:16">
      <c r="A74" s="163" t="s">
        <v>74</v>
      </c>
      <c r="B74" s="164">
        <f>基金残高に係る経年分析!F57</f>
        <v>3649</v>
      </c>
      <c r="C74" s="164">
        <f>基金残高に係る経年分析!G57</f>
        <v>3731</v>
      </c>
      <c r="D74" s="164">
        <f>基金残高に係る経年分析!H57</f>
        <v>3797</v>
      </c>
    </row>
  </sheetData>
  <sheetProtection algorithmName="SHA-512" hashValue="oS8Jt4iepZ/SpdGBAgGLOKIA1w0TbXfVEIw6v1lva2FyMFQHh4usbvhi5IdfMuFJV6I2SMJb6nNZ0eh2BnXWVQ==" saltValue="705/l7a9nJK+RpaZzeT7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4" workbookViewId="0">
      <selection activeCell="CR13" sqref="CR13:CY13"/>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225</v>
      </c>
      <c r="C5" s="703"/>
      <c r="D5" s="703"/>
      <c r="E5" s="703"/>
      <c r="F5" s="703"/>
      <c r="G5" s="703"/>
      <c r="H5" s="703"/>
      <c r="I5" s="703"/>
      <c r="J5" s="703"/>
      <c r="K5" s="703"/>
      <c r="L5" s="703"/>
      <c r="M5" s="703"/>
      <c r="N5" s="703"/>
      <c r="O5" s="703"/>
      <c r="P5" s="703"/>
      <c r="Q5" s="704"/>
      <c r="R5" s="668">
        <v>1006663</v>
      </c>
      <c r="S5" s="669"/>
      <c r="T5" s="669"/>
      <c r="U5" s="669"/>
      <c r="V5" s="669"/>
      <c r="W5" s="669"/>
      <c r="X5" s="669"/>
      <c r="Y5" s="715"/>
      <c r="Z5" s="733">
        <v>6.3</v>
      </c>
      <c r="AA5" s="733"/>
      <c r="AB5" s="733"/>
      <c r="AC5" s="733"/>
      <c r="AD5" s="734">
        <v>1006663</v>
      </c>
      <c r="AE5" s="734"/>
      <c r="AF5" s="734"/>
      <c r="AG5" s="734"/>
      <c r="AH5" s="734"/>
      <c r="AI5" s="734"/>
      <c r="AJ5" s="734"/>
      <c r="AK5" s="734"/>
      <c r="AL5" s="716">
        <v>20.8</v>
      </c>
      <c r="AM5" s="685"/>
      <c r="AN5" s="685"/>
      <c r="AO5" s="717"/>
      <c r="AP5" s="702" t="s">
        <v>226</v>
      </c>
      <c r="AQ5" s="703"/>
      <c r="AR5" s="703"/>
      <c r="AS5" s="703"/>
      <c r="AT5" s="703"/>
      <c r="AU5" s="703"/>
      <c r="AV5" s="703"/>
      <c r="AW5" s="703"/>
      <c r="AX5" s="703"/>
      <c r="AY5" s="703"/>
      <c r="AZ5" s="703"/>
      <c r="BA5" s="703"/>
      <c r="BB5" s="703"/>
      <c r="BC5" s="703"/>
      <c r="BD5" s="703"/>
      <c r="BE5" s="703"/>
      <c r="BF5" s="704"/>
      <c r="BG5" s="603">
        <v>1006458</v>
      </c>
      <c r="BH5" s="606"/>
      <c r="BI5" s="606"/>
      <c r="BJ5" s="606"/>
      <c r="BK5" s="606"/>
      <c r="BL5" s="606"/>
      <c r="BM5" s="606"/>
      <c r="BN5" s="607"/>
      <c r="BO5" s="665">
        <v>100</v>
      </c>
      <c r="BP5" s="665"/>
      <c r="BQ5" s="665"/>
      <c r="BR5" s="665"/>
      <c r="BS5" s="666">
        <v>11992</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c r="B6" s="600" t="s">
        <v>230</v>
      </c>
      <c r="C6" s="601"/>
      <c r="D6" s="601"/>
      <c r="E6" s="601"/>
      <c r="F6" s="601"/>
      <c r="G6" s="601"/>
      <c r="H6" s="601"/>
      <c r="I6" s="601"/>
      <c r="J6" s="601"/>
      <c r="K6" s="601"/>
      <c r="L6" s="601"/>
      <c r="M6" s="601"/>
      <c r="N6" s="601"/>
      <c r="O6" s="601"/>
      <c r="P6" s="601"/>
      <c r="Q6" s="602"/>
      <c r="R6" s="603">
        <v>213600</v>
      </c>
      <c r="S6" s="606"/>
      <c r="T6" s="606"/>
      <c r="U6" s="606"/>
      <c r="V6" s="606"/>
      <c r="W6" s="606"/>
      <c r="X6" s="606"/>
      <c r="Y6" s="607"/>
      <c r="Z6" s="665">
        <v>1.3</v>
      </c>
      <c r="AA6" s="665"/>
      <c r="AB6" s="665"/>
      <c r="AC6" s="665"/>
      <c r="AD6" s="666">
        <v>213600</v>
      </c>
      <c r="AE6" s="666"/>
      <c r="AF6" s="666"/>
      <c r="AG6" s="666"/>
      <c r="AH6" s="666"/>
      <c r="AI6" s="666"/>
      <c r="AJ6" s="666"/>
      <c r="AK6" s="666"/>
      <c r="AL6" s="608">
        <v>4.4000000000000004</v>
      </c>
      <c r="AM6" s="609"/>
      <c r="AN6" s="609"/>
      <c r="AO6" s="667"/>
      <c r="AP6" s="600" t="s">
        <v>231</v>
      </c>
      <c r="AQ6" s="601"/>
      <c r="AR6" s="601"/>
      <c r="AS6" s="601"/>
      <c r="AT6" s="601"/>
      <c r="AU6" s="601"/>
      <c r="AV6" s="601"/>
      <c r="AW6" s="601"/>
      <c r="AX6" s="601"/>
      <c r="AY6" s="601"/>
      <c r="AZ6" s="601"/>
      <c r="BA6" s="601"/>
      <c r="BB6" s="601"/>
      <c r="BC6" s="601"/>
      <c r="BD6" s="601"/>
      <c r="BE6" s="601"/>
      <c r="BF6" s="602"/>
      <c r="BG6" s="603">
        <v>1006458</v>
      </c>
      <c r="BH6" s="606"/>
      <c r="BI6" s="606"/>
      <c r="BJ6" s="606"/>
      <c r="BK6" s="606"/>
      <c r="BL6" s="606"/>
      <c r="BM6" s="606"/>
      <c r="BN6" s="607"/>
      <c r="BO6" s="665">
        <v>100</v>
      </c>
      <c r="BP6" s="665"/>
      <c r="BQ6" s="665"/>
      <c r="BR6" s="665"/>
      <c r="BS6" s="666">
        <v>11992</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73726</v>
      </c>
      <c r="CS6" s="606"/>
      <c r="CT6" s="606"/>
      <c r="CU6" s="606"/>
      <c r="CV6" s="606"/>
      <c r="CW6" s="606"/>
      <c r="CX6" s="606"/>
      <c r="CY6" s="607"/>
      <c r="CZ6" s="716">
        <v>0.5</v>
      </c>
      <c r="DA6" s="685"/>
      <c r="DB6" s="685"/>
      <c r="DC6" s="719"/>
      <c r="DD6" s="611" t="s">
        <v>233</v>
      </c>
      <c r="DE6" s="606"/>
      <c r="DF6" s="606"/>
      <c r="DG6" s="606"/>
      <c r="DH6" s="606"/>
      <c r="DI6" s="606"/>
      <c r="DJ6" s="606"/>
      <c r="DK6" s="606"/>
      <c r="DL6" s="606"/>
      <c r="DM6" s="606"/>
      <c r="DN6" s="606"/>
      <c r="DO6" s="606"/>
      <c r="DP6" s="607"/>
      <c r="DQ6" s="611">
        <v>73714</v>
      </c>
      <c r="DR6" s="606"/>
      <c r="DS6" s="606"/>
      <c r="DT6" s="606"/>
      <c r="DU6" s="606"/>
      <c r="DV6" s="606"/>
      <c r="DW6" s="606"/>
      <c r="DX6" s="606"/>
      <c r="DY6" s="606"/>
      <c r="DZ6" s="606"/>
      <c r="EA6" s="606"/>
      <c r="EB6" s="606"/>
      <c r="EC6" s="646"/>
    </row>
    <row r="7" spans="2:143" ht="11.25" customHeight="1">
      <c r="B7" s="600" t="s">
        <v>234</v>
      </c>
      <c r="C7" s="601"/>
      <c r="D7" s="601"/>
      <c r="E7" s="601"/>
      <c r="F7" s="601"/>
      <c r="G7" s="601"/>
      <c r="H7" s="601"/>
      <c r="I7" s="601"/>
      <c r="J7" s="601"/>
      <c r="K7" s="601"/>
      <c r="L7" s="601"/>
      <c r="M7" s="601"/>
      <c r="N7" s="601"/>
      <c r="O7" s="601"/>
      <c r="P7" s="601"/>
      <c r="Q7" s="602"/>
      <c r="R7" s="603">
        <v>1728</v>
      </c>
      <c r="S7" s="606"/>
      <c r="T7" s="606"/>
      <c r="U7" s="606"/>
      <c r="V7" s="606"/>
      <c r="W7" s="606"/>
      <c r="X7" s="606"/>
      <c r="Y7" s="607"/>
      <c r="Z7" s="665">
        <v>0</v>
      </c>
      <c r="AA7" s="665"/>
      <c r="AB7" s="665"/>
      <c r="AC7" s="665"/>
      <c r="AD7" s="666">
        <v>1728</v>
      </c>
      <c r="AE7" s="666"/>
      <c r="AF7" s="666"/>
      <c r="AG7" s="666"/>
      <c r="AH7" s="666"/>
      <c r="AI7" s="666"/>
      <c r="AJ7" s="666"/>
      <c r="AK7" s="666"/>
      <c r="AL7" s="608">
        <v>0</v>
      </c>
      <c r="AM7" s="609"/>
      <c r="AN7" s="609"/>
      <c r="AO7" s="667"/>
      <c r="AP7" s="600" t="s">
        <v>235</v>
      </c>
      <c r="AQ7" s="601"/>
      <c r="AR7" s="601"/>
      <c r="AS7" s="601"/>
      <c r="AT7" s="601"/>
      <c r="AU7" s="601"/>
      <c r="AV7" s="601"/>
      <c r="AW7" s="601"/>
      <c r="AX7" s="601"/>
      <c r="AY7" s="601"/>
      <c r="AZ7" s="601"/>
      <c r="BA7" s="601"/>
      <c r="BB7" s="601"/>
      <c r="BC7" s="601"/>
      <c r="BD7" s="601"/>
      <c r="BE7" s="601"/>
      <c r="BF7" s="602"/>
      <c r="BG7" s="603">
        <v>449691</v>
      </c>
      <c r="BH7" s="606"/>
      <c r="BI7" s="606"/>
      <c r="BJ7" s="606"/>
      <c r="BK7" s="606"/>
      <c r="BL7" s="606"/>
      <c r="BM7" s="606"/>
      <c r="BN7" s="607"/>
      <c r="BO7" s="665">
        <v>44.7</v>
      </c>
      <c r="BP7" s="665"/>
      <c r="BQ7" s="665"/>
      <c r="BR7" s="665"/>
      <c r="BS7" s="666">
        <v>11992</v>
      </c>
      <c r="BT7" s="666"/>
      <c r="BU7" s="666"/>
      <c r="BV7" s="666"/>
      <c r="BW7" s="666"/>
      <c r="BX7" s="666"/>
      <c r="BY7" s="666"/>
      <c r="BZ7" s="666"/>
      <c r="CA7" s="666"/>
      <c r="CB7" s="707"/>
      <c r="CD7" s="647" t="s">
        <v>236</v>
      </c>
      <c r="CE7" s="644"/>
      <c r="CF7" s="644"/>
      <c r="CG7" s="644"/>
      <c r="CH7" s="644"/>
      <c r="CI7" s="644"/>
      <c r="CJ7" s="644"/>
      <c r="CK7" s="644"/>
      <c r="CL7" s="644"/>
      <c r="CM7" s="644"/>
      <c r="CN7" s="644"/>
      <c r="CO7" s="644"/>
      <c r="CP7" s="644"/>
      <c r="CQ7" s="645"/>
      <c r="CR7" s="603">
        <v>903215</v>
      </c>
      <c r="CS7" s="606"/>
      <c r="CT7" s="606"/>
      <c r="CU7" s="606"/>
      <c r="CV7" s="606"/>
      <c r="CW7" s="606"/>
      <c r="CX7" s="606"/>
      <c r="CY7" s="607"/>
      <c r="CZ7" s="665">
        <v>5.7</v>
      </c>
      <c r="DA7" s="665"/>
      <c r="DB7" s="665"/>
      <c r="DC7" s="665"/>
      <c r="DD7" s="611">
        <v>108279</v>
      </c>
      <c r="DE7" s="606"/>
      <c r="DF7" s="606"/>
      <c r="DG7" s="606"/>
      <c r="DH7" s="606"/>
      <c r="DI7" s="606"/>
      <c r="DJ7" s="606"/>
      <c r="DK7" s="606"/>
      <c r="DL7" s="606"/>
      <c r="DM7" s="606"/>
      <c r="DN7" s="606"/>
      <c r="DO7" s="606"/>
      <c r="DP7" s="607"/>
      <c r="DQ7" s="611">
        <v>773875</v>
      </c>
      <c r="DR7" s="606"/>
      <c r="DS7" s="606"/>
      <c r="DT7" s="606"/>
      <c r="DU7" s="606"/>
      <c r="DV7" s="606"/>
      <c r="DW7" s="606"/>
      <c r="DX7" s="606"/>
      <c r="DY7" s="606"/>
      <c r="DZ7" s="606"/>
      <c r="EA7" s="606"/>
      <c r="EB7" s="606"/>
      <c r="EC7" s="646"/>
    </row>
    <row r="8" spans="2:143" ht="11.25" customHeight="1">
      <c r="B8" s="600" t="s">
        <v>237</v>
      </c>
      <c r="C8" s="601"/>
      <c r="D8" s="601"/>
      <c r="E8" s="601"/>
      <c r="F8" s="601"/>
      <c r="G8" s="601"/>
      <c r="H8" s="601"/>
      <c r="I8" s="601"/>
      <c r="J8" s="601"/>
      <c r="K8" s="601"/>
      <c r="L8" s="601"/>
      <c r="M8" s="601"/>
      <c r="N8" s="601"/>
      <c r="O8" s="601"/>
      <c r="P8" s="601"/>
      <c r="Q8" s="602"/>
      <c r="R8" s="603">
        <v>2456</v>
      </c>
      <c r="S8" s="606"/>
      <c r="T8" s="606"/>
      <c r="U8" s="606"/>
      <c r="V8" s="606"/>
      <c r="W8" s="606"/>
      <c r="X8" s="606"/>
      <c r="Y8" s="607"/>
      <c r="Z8" s="665">
        <v>0</v>
      </c>
      <c r="AA8" s="665"/>
      <c r="AB8" s="665"/>
      <c r="AC8" s="665"/>
      <c r="AD8" s="666">
        <v>2456</v>
      </c>
      <c r="AE8" s="666"/>
      <c r="AF8" s="666"/>
      <c r="AG8" s="666"/>
      <c r="AH8" s="666"/>
      <c r="AI8" s="666"/>
      <c r="AJ8" s="666"/>
      <c r="AK8" s="666"/>
      <c r="AL8" s="608">
        <v>0.1</v>
      </c>
      <c r="AM8" s="609"/>
      <c r="AN8" s="609"/>
      <c r="AO8" s="667"/>
      <c r="AP8" s="600" t="s">
        <v>238</v>
      </c>
      <c r="AQ8" s="601"/>
      <c r="AR8" s="601"/>
      <c r="AS8" s="601"/>
      <c r="AT8" s="601"/>
      <c r="AU8" s="601"/>
      <c r="AV8" s="601"/>
      <c r="AW8" s="601"/>
      <c r="AX8" s="601"/>
      <c r="AY8" s="601"/>
      <c r="AZ8" s="601"/>
      <c r="BA8" s="601"/>
      <c r="BB8" s="601"/>
      <c r="BC8" s="601"/>
      <c r="BD8" s="601"/>
      <c r="BE8" s="601"/>
      <c r="BF8" s="602"/>
      <c r="BG8" s="603">
        <v>13079</v>
      </c>
      <c r="BH8" s="606"/>
      <c r="BI8" s="606"/>
      <c r="BJ8" s="606"/>
      <c r="BK8" s="606"/>
      <c r="BL8" s="606"/>
      <c r="BM8" s="606"/>
      <c r="BN8" s="607"/>
      <c r="BO8" s="665">
        <v>1.3</v>
      </c>
      <c r="BP8" s="665"/>
      <c r="BQ8" s="665"/>
      <c r="BR8" s="665"/>
      <c r="BS8" s="611" t="s">
        <v>135</v>
      </c>
      <c r="BT8" s="606"/>
      <c r="BU8" s="606"/>
      <c r="BV8" s="606"/>
      <c r="BW8" s="606"/>
      <c r="BX8" s="606"/>
      <c r="BY8" s="606"/>
      <c r="BZ8" s="606"/>
      <c r="CA8" s="606"/>
      <c r="CB8" s="646"/>
      <c r="CD8" s="647" t="s">
        <v>239</v>
      </c>
      <c r="CE8" s="644"/>
      <c r="CF8" s="644"/>
      <c r="CG8" s="644"/>
      <c r="CH8" s="644"/>
      <c r="CI8" s="644"/>
      <c r="CJ8" s="644"/>
      <c r="CK8" s="644"/>
      <c r="CL8" s="644"/>
      <c r="CM8" s="644"/>
      <c r="CN8" s="644"/>
      <c r="CO8" s="644"/>
      <c r="CP8" s="644"/>
      <c r="CQ8" s="645"/>
      <c r="CR8" s="603">
        <v>1461667</v>
      </c>
      <c r="CS8" s="606"/>
      <c r="CT8" s="606"/>
      <c r="CU8" s="606"/>
      <c r="CV8" s="606"/>
      <c r="CW8" s="606"/>
      <c r="CX8" s="606"/>
      <c r="CY8" s="607"/>
      <c r="CZ8" s="665">
        <v>9.1999999999999993</v>
      </c>
      <c r="DA8" s="665"/>
      <c r="DB8" s="665"/>
      <c r="DC8" s="665"/>
      <c r="DD8" s="611">
        <v>496005</v>
      </c>
      <c r="DE8" s="606"/>
      <c r="DF8" s="606"/>
      <c r="DG8" s="606"/>
      <c r="DH8" s="606"/>
      <c r="DI8" s="606"/>
      <c r="DJ8" s="606"/>
      <c r="DK8" s="606"/>
      <c r="DL8" s="606"/>
      <c r="DM8" s="606"/>
      <c r="DN8" s="606"/>
      <c r="DO8" s="606"/>
      <c r="DP8" s="607"/>
      <c r="DQ8" s="611">
        <v>635336</v>
      </c>
      <c r="DR8" s="606"/>
      <c r="DS8" s="606"/>
      <c r="DT8" s="606"/>
      <c r="DU8" s="606"/>
      <c r="DV8" s="606"/>
      <c r="DW8" s="606"/>
      <c r="DX8" s="606"/>
      <c r="DY8" s="606"/>
      <c r="DZ8" s="606"/>
      <c r="EA8" s="606"/>
      <c r="EB8" s="606"/>
      <c r="EC8" s="646"/>
    </row>
    <row r="9" spans="2:143" ht="11.25" customHeight="1">
      <c r="B9" s="600" t="s">
        <v>240</v>
      </c>
      <c r="C9" s="601"/>
      <c r="D9" s="601"/>
      <c r="E9" s="601"/>
      <c r="F9" s="601"/>
      <c r="G9" s="601"/>
      <c r="H9" s="601"/>
      <c r="I9" s="601"/>
      <c r="J9" s="601"/>
      <c r="K9" s="601"/>
      <c r="L9" s="601"/>
      <c r="M9" s="601"/>
      <c r="N9" s="601"/>
      <c r="O9" s="601"/>
      <c r="P9" s="601"/>
      <c r="Q9" s="602"/>
      <c r="R9" s="603">
        <v>2485</v>
      </c>
      <c r="S9" s="606"/>
      <c r="T9" s="606"/>
      <c r="U9" s="606"/>
      <c r="V9" s="606"/>
      <c r="W9" s="606"/>
      <c r="X9" s="606"/>
      <c r="Y9" s="607"/>
      <c r="Z9" s="665">
        <v>0</v>
      </c>
      <c r="AA9" s="665"/>
      <c r="AB9" s="665"/>
      <c r="AC9" s="665"/>
      <c r="AD9" s="666">
        <v>2485</v>
      </c>
      <c r="AE9" s="666"/>
      <c r="AF9" s="666"/>
      <c r="AG9" s="666"/>
      <c r="AH9" s="666"/>
      <c r="AI9" s="666"/>
      <c r="AJ9" s="666"/>
      <c r="AK9" s="666"/>
      <c r="AL9" s="608">
        <v>0.1</v>
      </c>
      <c r="AM9" s="609"/>
      <c r="AN9" s="609"/>
      <c r="AO9" s="667"/>
      <c r="AP9" s="600" t="s">
        <v>241</v>
      </c>
      <c r="AQ9" s="601"/>
      <c r="AR9" s="601"/>
      <c r="AS9" s="601"/>
      <c r="AT9" s="601"/>
      <c r="AU9" s="601"/>
      <c r="AV9" s="601"/>
      <c r="AW9" s="601"/>
      <c r="AX9" s="601"/>
      <c r="AY9" s="601"/>
      <c r="AZ9" s="601"/>
      <c r="BA9" s="601"/>
      <c r="BB9" s="601"/>
      <c r="BC9" s="601"/>
      <c r="BD9" s="601"/>
      <c r="BE9" s="601"/>
      <c r="BF9" s="602"/>
      <c r="BG9" s="603">
        <v>370633</v>
      </c>
      <c r="BH9" s="606"/>
      <c r="BI9" s="606"/>
      <c r="BJ9" s="606"/>
      <c r="BK9" s="606"/>
      <c r="BL9" s="606"/>
      <c r="BM9" s="606"/>
      <c r="BN9" s="607"/>
      <c r="BO9" s="665">
        <v>36.799999999999997</v>
      </c>
      <c r="BP9" s="665"/>
      <c r="BQ9" s="665"/>
      <c r="BR9" s="665"/>
      <c r="BS9" s="611" t="s">
        <v>233</v>
      </c>
      <c r="BT9" s="606"/>
      <c r="BU9" s="606"/>
      <c r="BV9" s="606"/>
      <c r="BW9" s="606"/>
      <c r="BX9" s="606"/>
      <c r="BY9" s="606"/>
      <c r="BZ9" s="606"/>
      <c r="CA9" s="606"/>
      <c r="CB9" s="646"/>
      <c r="CD9" s="647" t="s">
        <v>242</v>
      </c>
      <c r="CE9" s="644"/>
      <c r="CF9" s="644"/>
      <c r="CG9" s="644"/>
      <c r="CH9" s="644"/>
      <c r="CI9" s="644"/>
      <c r="CJ9" s="644"/>
      <c r="CK9" s="644"/>
      <c r="CL9" s="644"/>
      <c r="CM9" s="644"/>
      <c r="CN9" s="644"/>
      <c r="CO9" s="644"/>
      <c r="CP9" s="644"/>
      <c r="CQ9" s="645"/>
      <c r="CR9" s="603">
        <v>656479</v>
      </c>
      <c r="CS9" s="606"/>
      <c r="CT9" s="606"/>
      <c r="CU9" s="606"/>
      <c r="CV9" s="606"/>
      <c r="CW9" s="606"/>
      <c r="CX9" s="606"/>
      <c r="CY9" s="607"/>
      <c r="CZ9" s="665">
        <v>4.0999999999999996</v>
      </c>
      <c r="DA9" s="665"/>
      <c r="DB9" s="665"/>
      <c r="DC9" s="665"/>
      <c r="DD9" s="611">
        <v>55044</v>
      </c>
      <c r="DE9" s="606"/>
      <c r="DF9" s="606"/>
      <c r="DG9" s="606"/>
      <c r="DH9" s="606"/>
      <c r="DI9" s="606"/>
      <c r="DJ9" s="606"/>
      <c r="DK9" s="606"/>
      <c r="DL9" s="606"/>
      <c r="DM9" s="606"/>
      <c r="DN9" s="606"/>
      <c r="DO9" s="606"/>
      <c r="DP9" s="607"/>
      <c r="DQ9" s="611">
        <v>520687</v>
      </c>
      <c r="DR9" s="606"/>
      <c r="DS9" s="606"/>
      <c r="DT9" s="606"/>
      <c r="DU9" s="606"/>
      <c r="DV9" s="606"/>
      <c r="DW9" s="606"/>
      <c r="DX9" s="606"/>
      <c r="DY9" s="606"/>
      <c r="DZ9" s="606"/>
      <c r="EA9" s="606"/>
      <c r="EB9" s="606"/>
      <c r="EC9" s="646"/>
    </row>
    <row r="10" spans="2:143" ht="11.25" customHeight="1">
      <c r="B10" s="600" t="s">
        <v>243</v>
      </c>
      <c r="C10" s="601"/>
      <c r="D10" s="601"/>
      <c r="E10" s="601"/>
      <c r="F10" s="601"/>
      <c r="G10" s="601"/>
      <c r="H10" s="601"/>
      <c r="I10" s="601"/>
      <c r="J10" s="601"/>
      <c r="K10" s="601"/>
      <c r="L10" s="601"/>
      <c r="M10" s="601"/>
      <c r="N10" s="601"/>
      <c r="O10" s="601"/>
      <c r="P10" s="601"/>
      <c r="Q10" s="602"/>
      <c r="R10" s="603" t="s">
        <v>233</v>
      </c>
      <c r="S10" s="606"/>
      <c r="T10" s="606"/>
      <c r="U10" s="606"/>
      <c r="V10" s="606"/>
      <c r="W10" s="606"/>
      <c r="X10" s="606"/>
      <c r="Y10" s="607"/>
      <c r="Z10" s="665" t="s">
        <v>233</v>
      </c>
      <c r="AA10" s="665"/>
      <c r="AB10" s="665"/>
      <c r="AC10" s="665"/>
      <c r="AD10" s="666" t="s">
        <v>233</v>
      </c>
      <c r="AE10" s="666"/>
      <c r="AF10" s="666"/>
      <c r="AG10" s="666"/>
      <c r="AH10" s="666"/>
      <c r="AI10" s="666"/>
      <c r="AJ10" s="666"/>
      <c r="AK10" s="666"/>
      <c r="AL10" s="608" t="s">
        <v>135</v>
      </c>
      <c r="AM10" s="609"/>
      <c r="AN10" s="609"/>
      <c r="AO10" s="667"/>
      <c r="AP10" s="600" t="s">
        <v>244</v>
      </c>
      <c r="AQ10" s="601"/>
      <c r="AR10" s="601"/>
      <c r="AS10" s="601"/>
      <c r="AT10" s="601"/>
      <c r="AU10" s="601"/>
      <c r="AV10" s="601"/>
      <c r="AW10" s="601"/>
      <c r="AX10" s="601"/>
      <c r="AY10" s="601"/>
      <c r="AZ10" s="601"/>
      <c r="BA10" s="601"/>
      <c r="BB10" s="601"/>
      <c r="BC10" s="601"/>
      <c r="BD10" s="601"/>
      <c r="BE10" s="601"/>
      <c r="BF10" s="602"/>
      <c r="BG10" s="603">
        <v>28854</v>
      </c>
      <c r="BH10" s="606"/>
      <c r="BI10" s="606"/>
      <c r="BJ10" s="606"/>
      <c r="BK10" s="606"/>
      <c r="BL10" s="606"/>
      <c r="BM10" s="606"/>
      <c r="BN10" s="607"/>
      <c r="BO10" s="665">
        <v>2.9</v>
      </c>
      <c r="BP10" s="665"/>
      <c r="BQ10" s="665"/>
      <c r="BR10" s="665"/>
      <c r="BS10" s="611">
        <v>4787</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v>4385</v>
      </c>
      <c r="CS10" s="606"/>
      <c r="CT10" s="606"/>
      <c r="CU10" s="606"/>
      <c r="CV10" s="606"/>
      <c r="CW10" s="606"/>
      <c r="CX10" s="606"/>
      <c r="CY10" s="607"/>
      <c r="CZ10" s="665">
        <v>0</v>
      </c>
      <c r="DA10" s="665"/>
      <c r="DB10" s="665"/>
      <c r="DC10" s="665"/>
      <c r="DD10" s="611" t="s">
        <v>135</v>
      </c>
      <c r="DE10" s="606"/>
      <c r="DF10" s="606"/>
      <c r="DG10" s="606"/>
      <c r="DH10" s="606"/>
      <c r="DI10" s="606"/>
      <c r="DJ10" s="606"/>
      <c r="DK10" s="606"/>
      <c r="DL10" s="606"/>
      <c r="DM10" s="606"/>
      <c r="DN10" s="606"/>
      <c r="DO10" s="606"/>
      <c r="DP10" s="607"/>
      <c r="DQ10" s="611">
        <v>4385</v>
      </c>
      <c r="DR10" s="606"/>
      <c r="DS10" s="606"/>
      <c r="DT10" s="606"/>
      <c r="DU10" s="606"/>
      <c r="DV10" s="606"/>
      <c r="DW10" s="606"/>
      <c r="DX10" s="606"/>
      <c r="DY10" s="606"/>
      <c r="DZ10" s="606"/>
      <c r="EA10" s="606"/>
      <c r="EB10" s="606"/>
      <c r="EC10" s="646"/>
    </row>
    <row r="11" spans="2:143" ht="11.25" customHeight="1">
      <c r="B11" s="600" t="s">
        <v>246</v>
      </c>
      <c r="C11" s="601"/>
      <c r="D11" s="601"/>
      <c r="E11" s="601"/>
      <c r="F11" s="601"/>
      <c r="G11" s="601"/>
      <c r="H11" s="601"/>
      <c r="I11" s="601"/>
      <c r="J11" s="601"/>
      <c r="K11" s="601"/>
      <c r="L11" s="601"/>
      <c r="M11" s="601"/>
      <c r="N11" s="601"/>
      <c r="O11" s="601"/>
      <c r="P11" s="601"/>
      <c r="Q11" s="602"/>
      <c r="R11" s="603" t="s">
        <v>173</v>
      </c>
      <c r="S11" s="606"/>
      <c r="T11" s="606"/>
      <c r="U11" s="606"/>
      <c r="V11" s="606"/>
      <c r="W11" s="606"/>
      <c r="X11" s="606"/>
      <c r="Y11" s="607"/>
      <c r="Z11" s="665" t="s">
        <v>135</v>
      </c>
      <c r="AA11" s="665"/>
      <c r="AB11" s="665"/>
      <c r="AC11" s="665"/>
      <c r="AD11" s="666" t="s">
        <v>135</v>
      </c>
      <c r="AE11" s="666"/>
      <c r="AF11" s="666"/>
      <c r="AG11" s="666"/>
      <c r="AH11" s="666"/>
      <c r="AI11" s="666"/>
      <c r="AJ11" s="666"/>
      <c r="AK11" s="666"/>
      <c r="AL11" s="608" t="s">
        <v>173</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37125</v>
      </c>
      <c r="BH11" s="606"/>
      <c r="BI11" s="606"/>
      <c r="BJ11" s="606"/>
      <c r="BK11" s="606"/>
      <c r="BL11" s="606"/>
      <c r="BM11" s="606"/>
      <c r="BN11" s="607"/>
      <c r="BO11" s="665">
        <v>3.7</v>
      </c>
      <c r="BP11" s="665"/>
      <c r="BQ11" s="665"/>
      <c r="BR11" s="665"/>
      <c r="BS11" s="611">
        <v>7205</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8273436</v>
      </c>
      <c r="CS11" s="606"/>
      <c r="CT11" s="606"/>
      <c r="CU11" s="606"/>
      <c r="CV11" s="606"/>
      <c r="CW11" s="606"/>
      <c r="CX11" s="606"/>
      <c r="CY11" s="607"/>
      <c r="CZ11" s="665">
        <v>52.2</v>
      </c>
      <c r="DA11" s="665"/>
      <c r="DB11" s="665"/>
      <c r="DC11" s="665"/>
      <c r="DD11" s="611">
        <v>7703444</v>
      </c>
      <c r="DE11" s="606"/>
      <c r="DF11" s="606"/>
      <c r="DG11" s="606"/>
      <c r="DH11" s="606"/>
      <c r="DI11" s="606"/>
      <c r="DJ11" s="606"/>
      <c r="DK11" s="606"/>
      <c r="DL11" s="606"/>
      <c r="DM11" s="606"/>
      <c r="DN11" s="606"/>
      <c r="DO11" s="606"/>
      <c r="DP11" s="607"/>
      <c r="DQ11" s="611">
        <v>370233</v>
      </c>
      <c r="DR11" s="606"/>
      <c r="DS11" s="606"/>
      <c r="DT11" s="606"/>
      <c r="DU11" s="606"/>
      <c r="DV11" s="606"/>
      <c r="DW11" s="606"/>
      <c r="DX11" s="606"/>
      <c r="DY11" s="606"/>
      <c r="DZ11" s="606"/>
      <c r="EA11" s="606"/>
      <c r="EB11" s="606"/>
      <c r="EC11" s="646"/>
    </row>
    <row r="12" spans="2:143" ht="11.25" customHeight="1">
      <c r="B12" s="600" t="s">
        <v>249</v>
      </c>
      <c r="C12" s="601"/>
      <c r="D12" s="601"/>
      <c r="E12" s="601"/>
      <c r="F12" s="601"/>
      <c r="G12" s="601"/>
      <c r="H12" s="601"/>
      <c r="I12" s="601"/>
      <c r="J12" s="601"/>
      <c r="K12" s="601"/>
      <c r="L12" s="601"/>
      <c r="M12" s="601"/>
      <c r="N12" s="601"/>
      <c r="O12" s="601"/>
      <c r="P12" s="601"/>
      <c r="Q12" s="602"/>
      <c r="R12" s="603">
        <v>149946</v>
      </c>
      <c r="S12" s="606"/>
      <c r="T12" s="606"/>
      <c r="U12" s="606"/>
      <c r="V12" s="606"/>
      <c r="W12" s="606"/>
      <c r="X12" s="606"/>
      <c r="Y12" s="607"/>
      <c r="Z12" s="665">
        <v>0.9</v>
      </c>
      <c r="AA12" s="665"/>
      <c r="AB12" s="665"/>
      <c r="AC12" s="665"/>
      <c r="AD12" s="666">
        <v>149946</v>
      </c>
      <c r="AE12" s="666"/>
      <c r="AF12" s="666"/>
      <c r="AG12" s="666"/>
      <c r="AH12" s="666"/>
      <c r="AI12" s="666"/>
      <c r="AJ12" s="666"/>
      <c r="AK12" s="666"/>
      <c r="AL12" s="608">
        <v>3.1</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471775</v>
      </c>
      <c r="BH12" s="606"/>
      <c r="BI12" s="606"/>
      <c r="BJ12" s="606"/>
      <c r="BK12" s="606"/>
      <c r="BL12" s="606"/>
      <c r="BM12" s="606"/>
      <c r="BN12" s="607"/>
      <c r="BO12" s="665">
        <v>46.9</v>
      </c>
      <c r="BP12" s="665"/>
      <c r="BQ12" s="665"/>
      <c r="BR12" s="665"/>
      <c r="BS12" s="611" t="s">
        <v>233</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159091</v>
      </c>
      <c r="CS12" s="606"/>
      <c r="CT12" s="606"/>
      <c r="CU12" s="606"/>
      <c r="CV12" s="606"/>
      <c r="CW12" s="606"/>
      <c r="CX12" s="606"/>
      <c r="CY12" s="607"/>
      <c r="CZ12" s="665">
        <v>1</v>
      </c>
      <c r="DA12" s="665"/>
      <c r="DB12" s="665"/>
      <c r="DC12" s="665"/>
      <c r="DD12" s="611" t="s">
        <v>135</v>
      </c>
      <c r="DE12" s="606"/>
      <c r="DF12" s="606"/>
      <c r="DG12" s="606"/>
      <c r="DH12" s="606"/>
      <c r="DI12" s="606"/>
      <c r="DJ12" s="606"/>
      <c r="DK12" s="606"/>
      <c r="DL12" s="606"/>
      <c r="DM12" s="606"/>
      <c r="DN12" s="606"/>
      <c r="DO12" s="606"/>
      <c r="DP12" s="607"/>
      <c r="DQ12" s="611">
        <v>151752</v>
      </c>
      <c r="DR12" s="606"/>
      <c r="DS12" s="606"/>
      <c r="DT12" s="606"/>
      <c r="DU12" s="606"/>
      <c r="DV12" s="606"/>
      <c r="DW12" s="606"/>
      <c r="DX12" s="606"/>
      <c r="DY12" s="606"/>
      <c r="DZ12" s="606"/>
      <c r="EA12" s="606"/>
      <c r="EB12" s="606"/>
      <c r="EC12" s="646"/>
    </row>
    <row r="13" spans="2:143" ht="11.25" customHeight="1">
      <c r="B13" s="600" t="s">
        <v>252</v>
      </c>
      <c r="C13" s="601"/>
      <c r="D13" s="601"/>
      <c r="E13" s="601"/>
      <c r="F13" s="601"/>
      <c r="G13" s="601"/>
      <c r="H13" s="601"/>
      <c r="I13" s="601"/>
      <c r="J13" s="601"/>
      <c r="K13" s="601"/>
      <c r="L13" s="601"/>
      <c r="M13" s="601"/>
      <c r="N13" s="601"/>
      <c r="O13" s="601"/>
      <c r="P13" s="601"/>
      <c r="Q13" s="602"/>
      <c r="R13" s="603">
        <v>3307</v>
      </c>
      <c r="S13" s="606"/>
      <c r="T13" s="606"/>
      <c r="U13" s="606"/>
      <c r="V13" s="606"/>
      <c r="W13" s="606"/>
      <c r="X13" s="606"/>
      <c r="Y13" s="607"/>
      <c r="Z13" s="665">
        <v>0</v>
      </c>
      <c r="AA13" s="665"/>
      <c r="AB13" s="665"/>
      <c r="AC13" s="665"/>
      <c r="AD13" s="666">
        <v>3307</v>
      </c>
      <c r="AE13" s="666"/>
      <c r="AF13" s="666"/>
      <c r="AG13" s="666"/>
      <c r="AH13" s="666"/>
      <c r="AI13" s="666"/>
      <c r="AJ13" s="666"/>
      <c r="AK13" s="666"/>
      <c r="AL13" s="608">
        <v>0.1</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467468</v>
      </c>
      <c r="BH13" s="606"/>
      <c r="BI13" s="606"/>
      <c r="BJ13" s="606"/>
      <c r="BK13" s="606"/>
      <c r="BL13" s="606"/>
      <c r="BM13" s="606"/>
      <c r="BN13" s="607"/>
      <c r="BO13" s="665">
        <v>46.4</v>
      </c>
      <c r="BP13" s="665"/>
      <c r="BQ13" s="665"/>
      <c r="BR13" s="665"/>
      <c r="BS13" s="611" t="s">
        <v>173</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987121</v>
      </c>
      <c r="CS13" s="606"/>
      <c r="CT13" s="606"/>
      <c r="CU13" s="606"/>
      <c r="CV13" s="606"/>
      <c r="CW13" s="606"/>
      <c r="CX13" s="606"/>
      <c r="CY13" s="607"/>
      <c r="CZ13" s="665">
        <v>6.2</v>
      </c>
      <c r="DA13" s="665"/>
      <c r="DB13" s="665"/>
      <c r="DC13" s="665"/>
      <c r="DD13" s="611">
        <v>486201</v>
      </c>
      <c r="DE13" s="606"/>
      <c r="DF13" s="606"/>
      <c r="DG13" s="606"/>
      <c r="DH13" s="606"/>
      <c r="DI13" s="606"/>
      <c r="DJ13" s="606"/>
      <c r="DK13" s="606"/>
      <c r="DL13" s="606"/>
      <c r="DM13" s="606"/>
      <c r="DN13" s="606"/>
      <c r="DO13" s="606"/>
      <c r="DP13" s="607"/>
      <c r="DQ13" s="611">
        <v>531425</v>
      </c>
      <c r="DR13" s="606"/>
      <c r="DS13" s="606"/>
      <c r="DT13" s="606"/>
      <c r="DU13" s="606"/>
      <c r="DV13" s="606"/>
      <c r="DW13" s="606"/>
      <c r="DX13" s="606"/>
      <c r="DY13" s="606"/>
      <c r="DZ13" s="606"/>
      <c r="EA13" s="606"/>
      <c r="EB13" s="606"/>
      <c r="EC13" s="646"/>
    </row>
    <row r="14" spans="2:143" ht="11.25" customHeight="1">
      <c r="B14" s="600" t="s">
        <v>255</v>
      </c>
      <c r="C14" s="601"/>
      <c r="D14" s="601"/>
      <c r="E14" s="601"/>
      <c r="F14" s="601"/>
      <c r="G14" s="601"/>
      <c r="H14" s="601"/>
      <c r="I14" s="601"/>
      <c r="J14" s="601"/>
      <c r="K14" s="601"/>
      <c r="L14" s="601"/>
      <c r="M14" s="601"/>
      <c r="N14" s="601"/>
      <c r="O14" s="601"/>
      <c r="P14" s="601"/>
      <c r="Q14" s="602"/>
      <c r="R14" s="603" t="s">
        <v>135</v>
      </c>
      <c r="S14" s="606"/>
      <c r="T14" s="606"/>
      <c r="U14" s="606"/>
      <c r="V14" s="606"/>
      <c r="W14" s="606"/>
      <c r="X14" s="606"/>
      <c r="Y14" s="607"/>
      <c r="Z14" s="665" t="s">
        <v>233</v>
      </c>
      <c r="AA14" s="665"/>
      <c r="AB14" s="665"/>
      <c r="AC14" s="665"/>
      <c r="AD14" s="666" t="s">
        <v>135</v>
      </c>
      <c r="AE14" s="666"/>
      <c r="AF14" s="666"/>
      <c r="AG14" s="666"/>
      <c r="AH14" s="666"/>
      <c r="AI14" s="666"/>
      <c r="AJ14" s="666"/>
      <c r="AK14" s="666"/>
      <c r="AL14" s="608" t="s">
        <v>135</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27241</v>
      </c>
      <c r="BH14" s="606"/>
      <c r="BI14" s="606"/>
      <c r="BJ14" s="606"/>
      <c r="BK14" s="606"/>
      <c r="BL14" s="606"/>
      <c r="BM14" s="606"/>
      <c r="BN14" s="607"/>
      <c r="BO14" s="665">
        <v>2.7</v>
      </c>
      <c r="BP14" s="665"/>
      <c r="BQ14" s="665"/>
      <c r="BR14" s="665"/>
      <c r="BS14" s="611" t="s">
        <v>135</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416321</v>
      </c>
      <c r="CS14" s="606"/>
      <c r="CT14" s="606"/>
      <c r="CU14" s="606"/>
      <c r="CV14" s="606"/>
      <c r="CW14" s="606"/>
      <c r="CX14" s="606"/>
      <c r="CY14" s="607"/>
      <c r="CZ14" s="665">
        <v>2.6</v>
      </c>
      <c r="DA14" s="665"/>
      <c r="DB14" s="665"/>
      <c r="DC14" s="665"/>
      <c r="DD14" s="611">
        <v>10451</v>
      </c>
      <c r="DE14" s="606"/>
      <c r="DF14" s="606"/>
      <c r="DG14" s="606"/>
      <c r="DH14" s="606"/>
      <c r="DI14" s="606"/>
      <c r="DJ14" s="606"/>
      <c r="DK14" s="606"/>
      <c r="DL14" s="606"/>
      <c r="DM14" s="606"/>
      <c r="DN14" s="606"/>
      <c r="DO14" s="606"/>
      <c r="DP14" s="607"/>
      <c r="DQ14" s="611">
        <v>391352</v>
      </c>
      <c r="DR14" s="606"/>
      <c r="DS14" s="606"/>
      <c r="DT14" s="606"/>
      <c r="DU14" s="606"/>
      <c r="DV14" s="606"/>
      <c r="DW14" s="606"/>
      <c r="DX14" s="606"/>
      <c r="DY14" s="606"/>
      <c r="DZ14" s="606"/>
      <c r="EA14" s="606"/>
      <c r="EB14" s="606"/>
      <c r="EC14" s="646"/>
    </row>
    <row r="15" spans="2:143" ht="11.25" customHeight="1">
      <c r="B15" s="600" t="s">
        <v>258</v>
      </c>
      <c r="C15" s="601"/>
      <c r="D15" s="601"/>
      <c r="E15" s="601"/>
      <c r="F15" s="601"/>
      <c r="G15" s="601"/>
      <c r="H15" s="601"/>
      <c r="I15" s="601"/>
      <c r="J15" s="601"/>
      <c r="K15" s="601"/>
      <c r="L15" s="601"/>
      <c r="M15" s="601"/>
      <c r="N15" s="601"/>
      <c r="O15" s="601"/>
      <c r="P15" s="601"/>
      <c r="Q15" s="602"/>
      <c r="R15" s="603">
        <v>45212</v>
      </c>
      <c r="S15" s="606"/>
      <c r="T15" s="606"/>
      <c r="U15" s="606"/>
      <c r="V15" s="606"/>
      <c r="W15" s="606"/>
      <c r="X15" s="606"/>
      <c r="Y15" s="607"/>
      <c r="Z15" s="665">
        <v>0.3</v>
      </c>
      <c r="AA15" s="665"/>
      <c r="AB15" s="665"/>
      <c r="AC15" s="665"/>
      <c r="AD15" s="666">
        <v>45212</v>
      </c>
      <c r="AE15" s="666"/>
      <c r="AF15" s="666"/>
      <c r="AG15" s="666"/>
      <c r="AH15" s="666"/>
      <c r="AI15" s="666"/>
      <c r="AJ15" s="666"/>
      <c r="AK15" s="666"/>
      <c r="AL15" s="608">
        <v>0.9</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57751</v>
      </c>
      <c r="BH15" s="606"/>
      <c r="BI15" s="606"/>
      <c r="BJ15" s="606"/>
      <c r="BK15" s="606"/>
      <c r="BL15" s="606"/>
      <c r="BM15" s="606"/>
      <c r="BN15" s="607"/>
      <c r="BO15" s="665">
        <v>5.7</v>
      </c>
      <c r="BP15" s="665"/>
      <c r="BQ15" s="665"/>
      <c r="BR15" s="665"/>
      <c r="BS15" s="611" t="s">
        <v>173</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1610190</v>
      </c>
      <c r="CS15" s="606"/>
      <c r="CT15" s="606"/>
      <c r="CU15" s="606"/>
      <c r="CV15" s="606"/>
      <c r="CW15" s="606"/>
      <c r="CX15" s="606"/>
      <c r="CY15" s="607"/>
      <c r="CZ15" s="665">
        <v>10.199999999999999</v>
      </c>
      <c r="DA15" s="665"/>
      <c r="DB15" s="665"/>
      <c r="DC15" s="665"/>
      <c r="DD15" s="611">
        <v>560525</v>
      </c>
      <c r="DE15" s="606"/>
      <c r="DF15" s="606"/>
      <c r="DG15" s="606"/>
      <c r="DH15" s="606"/>
      <c r="DI15" s="606"/>
      <c r="DJ15" s="606"/>
      <c r="DK15" s="606"/>
      <c r="DL15" s="606"/>
      <c r="DM15" s="606"/>
      <c r="DN15" s="606"/>
      <c r="DO15" s="606"/>
      <c r="DP15" s="607"/>
      <c r="DQ15" s="611">
        <v>965239</v>
      </c>
      <c r="DR15" s="606"/>
      <c r="DS15" s="606"/>
      <c r="DT15" s="606"/>
      <c r="DU15" s="606"/>
      <c r="DV15" s="606"/>
      <c r="DW15" s="606"/>
      <c r="DX15" s="606"/>
      <c r="DY15" s="606"/>
      <c r="DZ15" s="606"/>
      <c r="EA15" s="606"/>
      <c r="EB15" s="606"/>
      <c r="EC15" s="646"/>
    </row>
    <row r="16" spans="2:143" ht="11.25" customHeight="1">
      <c r="B16" s="600" t="s">
        <v>261</v>
      </c>
      <c r="C16" s="601"/>
      <c r="D16" s="601"/>
      <c r="E16" s="601"/>
      <c r="F16" s="601"/>
      <c r="G16" s="601"/>
      <c r="H16" s="601"/>
      <c r="I16" s="601"/>
      <c r="J16" s="601"/>
      <c r="K16" s="601"/>
      <c r="L16" s="601"/>
      <c r="M16" s="601"/>
      <c r="N16" s="601"/>
      <c r="O16" s="601"/>
      <c r="P16" s="601"/>
      <c r="Q16" s="602"/>
      <c r="R16" s="603" t="s">
        <v>135</v>
      </c>
      <c r="S16" s="606"/>
      <c r="T16" s="606"/>
      <c r="U16" s="606"/>
      <c r="V16" s="606"/>
      <c r="W16" s="606"/>
      <c r="X16" s="606"/>
      <c r="Y16" s="607"/>
      <c r="Z16" s="665" t="s">
        <v>135</v>
      </c>
      <c r="AA16" s="665"/>
      <c r="AB16" s="665"/>
      <c r="AC16" s="665"/>
      <c r="AD16" s="666" t="s">
        <v>135</v>
      </c>
      <c r="AE16" s="666"/>
      <c r="AF16" s="666"/>
      <c r="AG16" s="666"/>
      <c r="AH16" s="666"/>
      <c r="AI16" s="666"/>
      <c r="AJ16" s="666"/>
      <c r="AK16" s="666"/>
      <c r="AL16" s="608" t="s">
        <v>135</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173</v>
      </c>
      <c r="BH16" s="606"/>
      <c r="BI16" s="606"/>
      <c r="BJ16" s="606"/>
      <c r="BK16" s="606"/>
      <c r="BL16" s="606"/>
      <c r="BM16" s="606"/>
      <c r="BN16" s="607"/>
      <c r="BO16" s="665" t="s">
        <v>135</v>
      </c>
      <c r="BP16" s="665"/>
      <c r="BQ16" s="665"/>
      <c r="BR16" s="665"/>
      <c r="BS16" s="611" t="s">
        <v>173</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v>28591</v>
      </c>
      <c r="CS16" s="606"/>
      <c r="CT16" s="606"/>
      <c r="CU16" s="606"/>
      <c r="CV16" s="606"/>
      <c r="CW16" s="606"/>
      <c r="CX16" s="606"/>
      <c r="CY16" s="607"/>
      <c r="CZ16" s="665">
        <v>0.2</v>
      </c>
      <c r="DA16" s="665"/>
      <c r="DB16" s="665"/>
      <c r="DC16" s="665"/>
      <c r="DD16" s="611" t="s">
        <v>135</v>
      </c>
      <c r="DE16" s="606"/>
      <c r="DF16" s="606"/>
      <c r="DG16" s="606"/>
      <c r="DH16" s="606"/>
      <c r="DI16" s="606"/>
      <c r="DJ16" s="606"/>
      <c r="DK16" s="606"/>
      <c r="DL16" s="606"/>
      <c r="DM16" s="606"/>
      <c r="DN16" s="606"/>
      <c r="DO16" s="606"/>
      <c r="DP16" s="607"/>
      <c r="DQ16" s="611">
        <v>16591</v>
      </c>
      <c r="DR16" s="606"/>
      <c r="DS16" s="606"/>
      <c r="DT16" s="606"/>
      <c r="DU16" s="606"/>
      <c r="DV16" s="606"/>
      <c r="DW16" s="606"/>
      <c r="DX16" s="606"/>
      <c r="DY16" s="606"/>
      <c r="DZ16" s="606"/>
      <c r="EA16" s="606"/>
      <c r="EB16" s="606"/>
      <c r="EC16" s="646"/>
    </row>
    <row r="17" spans="2:133" ht="11.25" customHeight="1">
      <c r="B17" s="600" t="s">
        <v>264</v>
      </c>
      <c r="C17" s="601"/>
      <c r="D17" s="601"/>
      <c r="E17" s="601"/>
      <c r="F17" s="601"/>
      <c r="G17" s="601"/>
      <c r="H17" s="601"/>
      <c r="I17" s="601"/>
      <c r="J17" s="601"/>
      <c r="K17" s="601"/>
      <c r="L17" s="601"/>
      <c r="M17" s="601"/>
      <c r="N17" s="601"/>
      <c r="O17" s="601"/>
      <c r="P17" s="601"/>
      <c r="Q17" s="602"/>
      <c r="R17" s="603">
        <v>1906</v>
      </c>
      <c r="S17" s="606"/>
      <c r="T17" s="606"/>
      <c r="U17" s="606"/>
      <c r="V17" s="606"/>
      <c r="W17" s="606"/>
      <c r="X17" s="606"/>
      <c r="Y17" s="607"/>
      <c r="Z17" s="665">
        <v>0</v>
      </c>
      <c r="AA17" s="665"/>
      <c r="AB17" s="665"/>
      <c r="AC17" s="665"/>
      <c r="AD17" s="666">
        <v>1906</v>
      </c>
      <c r="AE17" s="666"/>
      <c r="AF17" s="666"/>
      <c r="AG17" s="666"/>
      <c r="AH17" s="666"/>
      <c r="AI17" s="666"/>
      <c r="AJ17" s="666"/>
      <c r="AK17" s="666"/>
      <c r="AL17" s="608">
        <v>0</v>
      </c>
      <c r="AM17" s="609"/>
      <c r="AN17" s="609"/>
      <c r="AO17" s="667"/>
      <c r="AP17" s="600" t="s">
        <v>265</v>
      </c>
      <c r="AQ17" s="601"/>
      <c r="AR17" s="601"/>
      <c r="AS17" s="601"/>
      <c r="AT17" s="601"/>
      <c r="AU17" s="601"/>
      <c r="AV17" s="601"/>
      <c r="AW17" s="601"/>
      <c r="AX17" s="601"/>
      <c r="AY17" s="601"/>
      <c r="AZ17" s="601"/>
      <c r="BA17" s="601"/>
      <c r="BB17" s="601"/>
      <c r="BC17" s="601"/>
      <c r="BD17" s="601"/>
      <c r="BE17" s="601"/>
      <c r="BF17" s="602"/>
      <c r="BG17" s="603" t="s">
        <v>135</v>
      </c>
      <c r="BH17" s="606"/>
      <c r="BI17" s="606"/>
      <c r="BJ17" s="606"/>
      <c r="BK17" s="606"/>
      <c r="BL17" s="606"/>
      <c r="BM17" s="606"/>
      <c r="BN17" s="607"/>
      <c r="BO17" s="665" t="s">
        <v>135</v>
      </c>
      <c r="BP17" s="665"/>
      <c r="BQ17" s="665"/>
      <c r="BR17" s="665"/>
      <c r="BS17" s="611" t="s">
        <v>135</v>
      </c>
      <c r="BT17" s="606"/>
      <c r="BU17" s="606"/>
      <c r="BV17" s="606"/>
      <c r="BW17" s="606"/>
      <c r="BX17" s="606"/>
      <c r="BY17" s="606"/>
      <c r="BZ17" s="606"/>
      <c r="CA17" s="606"/>
      <c r="CB17" s="646"/>
      <c r="CD17" s="647" t="s">
        <v>266</v>
      </c>
      <c r="CE17" s="644"/>
      <c r="CF17" s="644"/>
      <c r="CG17" s="644"/>
      <c r="CH17" s="644"/>
      <c r="CI17" s="644"/>
      <c r="CJ17" s="644"/>
      <c r="CK17" s="644"/>
      <c r="CL17" s="644"/>
      <c r="CM17" s="644"/>
      <c r="CN17" s="644"/>
      <c r="CO17" s="644"/>
      <c r="CP17" s="644"/>
      <c r="CQ17" s="645"/>
      <c r="CR17" s="603">
        <v>1277808</v>
      </c>
      <c r="CS17" s="606"/>
      <c r="CT17" s="606"/>
      <c r="CU17" s="606"/>
      <c r="CV17" s="606"/>
      <c r="CW17" s="606"/>
      <c r="CX17" s="606"/>
      <c r="CY17" s="607"/>
      <c r="CZ17" s="665">
        <v>8.1</v>
      </c>
      <c r="DA17" s="665"/>
      <c r="DB17" s="665"/>
      <c r="DC17" s="665"/>
      <c r="DD17" s="611" t="s">
        <v>173</v>
      </c>
      <c r="DE17" s="606"/>
      <c r="DF17" s="606"/>
      <c r="DG17" s="606"/>
      <c r="DH17" s="606"/>
      <c r="DI17" s="606"/>
      <c r="DJ17" s="606"/>
      <c r="DK17" s="606"/>
      <c r="DL17" s="606"/>
      <c r="DM17" s="606"/>
      <c r="DN17" s="606"/>
      <c r="DO17" s="606"/>
      <c r="DP17" s="607"/>
      <c r="DQ17" s="611">
        <v>1171297</v>
      </c>
      <c r="DR17" s="606"/>
      <c r="DS17" s="606"/>
      <c r="DT17" s="606"/>
      <c r="DU17" s="606"/>
      <c r="DV17" s="606"/>
      <c r="DW17" s="606"/>
      <c r="DX17" s="606"/>
      <c r="DY17" s="606"/>
      <c r="DZ17" s="606"/>
      <c r="EA17" s="606"/>
      <c r="EB17" s="606"/>
      <c r="EC17" s="646"/>
    </row>
    <row r="18" spans="2:133" ht="11.25" customHeight="1">
      <c r="B18" s="600" t="s">
        <v>267</v>
      </c>
      <c r="C18" s="601"/>
      <c r="D18" s="601"/>
      <c r="E18" s="601"/>
      <c r="F18" s="601"/>
      <c r="G18" s="601"/>
      <c r="H18" s="601"/>
      <c r="I18" s="601"/>
      <c r="J18" s="601"/>
      <c r="K18" s="601"/>
      <c r="L18" s="601"/>
      <c r="M18" s="601"/>
      <c r="N18" s="601"/>
      <c r="O18" s="601"/>
      <c r="P18" s="601"/>
      <c r="Q18" s="602"/>
      <c r="R18" s="603">
        <v>3725287</v>
      </c>
      <c r="S18" s="606"/>
      <c r="T18" s="606"/>
      <c r="U18" s="606"/>
      <c r="V18" s="606"/>
      <c r="W18" s="606"/>
      <c r="X18" s="606"/>
      <c r="Y18" s="607"/>
      <c r="Z18" s="665">
        <v>23.3</v>
      </c>
      <c r="AA18" s="665"/>
      <c r="AB18" s="665"/>
      <c r="AC18" s="665"/>
      <c r="AD18" s="666">
        <v>3419615</v>
      </c>
      <c r="AE18" s="666"/>
      <c r="AF18" s="666"/>
      <c r="AG18" s="666"/>
      <c r="AH18" s="666"/>
      <c r="AI18" s="666"/>
      <c r="AJ18" s="666"/>
      <c r="AK18" s="666"/>
      <c r="AL18" s="608">
        <v>70.5</v>
      </c>
      <c r="AM18" s="609"/>
      <c r="AN18" s="609"/>
      <c r="AO18" s="667"/>
      <c r="AP18" s="600" t="s">
        <v>268</v>
      </c>
      <c r="AQ18" s="601"/>
      <c r="AR18" s="601"/>
      <c r="AS18" s="601"/>
      <c r="AT18" s="601"/>
      <c r="AU18" s="601"/>
      <c r="AV18" s="601"/>
      <c r="AW18" s="601"/>
      <c r="AX18" s="601"/>
      <c r="AY18" s="601"/>
      <c r="AZ18" s="601"/>
      <c r="BA18" s="601"/>
      <c r="BB18" s="601"/>
      <c r="BC18" s="601"/>
      <c r="BD18" s="601"/>
      <c r="BE18" s="601"/>
      <c r="BF18" s="602"/>
      <c r="BG18" s="603" t="s">
        <v>233</v>
      </c>
      <c r="BH18" s="606"/>
      <c r="BI18" s="606"/>
      <c r="BJ18" s="606"/>
      <c r="BK18" s="606"/>
      <c r="BL18" s="606"/>
      <c r="BM18" s="606"/>
      <c r="BN18" s="607"/>
      <c r="BO18" s="665" t="s">
        <v>135</v>
      </c>
      <c r="BP18" s="665"/>
      <c r="BQ18" s="665"/>
      <c r="BR18" s="665"/>
      <c r="BS18" s="611" t="s">
        <v>135</v>
      </c>
      <c r="BT18" s="606"/>
      <c r="BU18" s="606"/>
      <c r="BV18" s="606"/>
      <c r="BW18" s="606"/>
      <c r="BX18" s="606"/>
      <c r="BY18" s="606"/>
      <c r="BZ18" s="606"/>
      <c r="CA18" s="606"/>
      <c r="CB18" s="646"/>
      <c r="CD18" s="647" t="s">
        <v>269</v>
      </c>
      <c r="CE18" s="644"/>
      <c r="CF18" s="644"/>
      <c r="CG18" s="644"/>
      <c r="CH18" s="644"/>
      <c r="CI18" s="644"/>
      <c r="CJ18" s="644"/>
      <c r="CK18" s="644"/>
      <c r="CL18" s="644"/>
      <c r="CM18" s="644"/>
      <c r="CN18" s="644"/>
      <c r="CO18" s="644"/>
      <c r="CP18" s="644"/>
      <c r="CQ18" s="645"/>
      <c r="CR18" s="603" t="s">
        <v>135</v>
      </c>
      <c r="CS18" s="606"/>
      <c r="CT18" s="606"/>
      <c r="CU18" s="606"/>
      <c r="CV18" s="606"/>
      <c r="CW18" s="606"/>
      <c r="CX18" s="606"/>
      <c r="CY18" s="607"/>
      <c r="CZ18" s="665" t="s">
        <v>135</v>
      </c>
      <c r="DA18" s="665"/>
      <c r="DB18" s="665"/>
      <c r="DC18" s="665"/>
      <c r="DD18" s="611" t="s">
        <v>135</v>
      </c>
      <c r="DE18" s="606"/>
      <c r="DF18" s="606"/>
      <c r="DG18" s="606"/>
      <c r="DH18" s="606"/>
      <c r="DI18" s="606"/>
      <c r="DJ18" s="606"/>
      <c r="DK18" s="606"/>
      <c r="DL18" s="606"/>
      <c r="DM18" s="606"/>
      <c r="DN18" s="606"/>
      <c r="DO18" s="606"/>
      <c r="DP18" s="607"/>
      <c r="DQ18" s="611" t="s">
        <v>173</v>
      </c>
      <c r="DR18" s="606"/>
      <c r="DS18" s="606"/>
      <c r="DT18" s="606"/>
      <c r="DU18" s="606"/>
      <c r="DV18" s="606"/>
      <c r="DW18" s="606"/>
      <c r="DX18" s="606"/>
      <c r="DY18" s="606"/>
      <c r="DZ18" s="606"/>
      <c r="EA18" s="606"/>
      <c r="EB18" s="606"/>
      <c r="EC18" s="646"/>
    </row>
    <row r="19" spans="2:133" ht="11.25" customHeight="1">
      <c r="B19" s="600" t="s">
        <v>270</v>
      </c>
      <c r="C19" s="601"/>
      <c r="D19" s="601"/>
      <c r="E19" s="601"/>
      <c r="F19" s="601"/>
      <c r="G19" s="601"/>
      <c r="H19" s="601"/>
      <c r="I19" s="601"/>
      <c r="J19" s="601"/>
      <c r="K19" s="601"/>
      <c r="L19" s="601"/>
      <c r="M19" s="601"/>
      <c r="N19" s="601"/>
      <c r="O19" s="601"/>
      <c r="P19" s="601"/>
      <c r="Q19" s="602"/>
      <c r="R19" s="603">
        <v>3419615</v>
      </c>
      <c r="S19" s="606"/>
      <c r="T19" s="606"/>
      <c r="U19" s="606"/>
      <c r="V19" s="606"/>
      <c r="W19" s="606"/>
      <c r="X19" s="606"/>
      <c r="Y19" s="607"/>
      <c r="Z19" s="665">
        <v>21.4</v>
      </c>
      <c r="AA19" s="665"/>
      <c r="AB19" s="665"/>
      <c r="AC19" s="665"/>
      <c r="AD19" s="666">
        <v>3419615</v>
      </c>
      <c r="AE19" s="666"/>
      <c r="AF19" s="666"/>
      <c r="AG19" s="666"/>
      <c r="AH19" s="666"/>
      <c r="AI19" s="666"/>
      <c r="AJ19" s="666"/>
      <c r="AK19" s="666"/>
      <c r="AL19" s="608">
        <v>70.5</v>
      </c>
      <c r="AM19" s="609"/>
      <c r="AN19" s="609"/>
      <c r="AO19" s="667"/>
      <c r="AP19" s="600" t="s">
        <v>271</v>
      </c>
      <c r="AQ19" s="601"/>
      <c r="AR19" s="601"/>
      <c r="AS19" s="601"/>
      <c r="AT19" s="601"/>
      <c r="AU19" s="601"/>
      <c r="AV19" s="601"/>
      <c r="AW19" s="601"/>
      <c r="AX19" s="601"/>
      <c r="AY19" s="601"/>
      <c r="AZ19" s="601"/>
      <c r="BA19" s="601"/>
      <c r="BB19" s="601"/>
      <c r="BC19" s="601"/>
      <c r="BD19" s="601"/>
      <c r="BE19" s="601"/>
      <c r="BF19" s="602"/>
      <c r="BG19" s="603">
        <v>205</v>
      </c>
      <c r="BH19" s="606"/>
      <c r="BI19" s="606"/>
      <c r="BJ19" s="606"/>
      <c r="BK19" s="606"/>
      <c r="BL19" s="606"/>
      <c r="BM19" s="606"/>
      <c r="BN19" s="607"/>
      <c r="BO19" s="665">
        <v>0</v>
      </c>
      <c r="BP19" s="665"/>
      <c r="BQ19" s="665"/>
      <c r="BR19" s="665"/>
      <c r="BS19" s="611" t="s">
        <v>233</v>
      </c>
      <c r="BT19" s="606"/>
      <c r="BU19" s="606"/>
      <c r="BV19" s="606"/>
      <c r="BW19" s="606"/>
      <c r="BX19" s="606"/>
      <c r="BY19" s="606"/>
      <c r="BZ19" s="606"/>
      <c r="CA19" s="606"/>
      <c r="CB19" s="646"/>
      <c r="CD19" s="647" t="s">
        <v>272</v>
      </c>
      <c r="CE19" s="644"/>
      <c r="CF19" s="644"/>
      <c r="CG19" s="644"/>
      <c r="CH19" s="644"/>
      <c r="CI19" s="644"/>
      <c r="CJ19" s="644"/>
      <c r="CK19" s="644"/>
      <c r="CL19" s="644"/>
      <c r="CM19" s="644"/>
      <c r="CN19" s="644"/>
      <c r="CO19" s="644"/>
      <c r="CP19" s="644"/>
      <c r="CQ19" s="645"/>
      <c r="CR19" s="603" t="s">
        <v>135</v>
      </c>
      <c r="CS19" s="606"/>
      <c r="CT19" s="606"/>
      <c r="CU19" s="606"/>
      <c r="CV19" s="606"/>
      <c r="CW19" s="606"/>
      <c r="CX19" s="606"/>
      <c r="CY19" s="607"/>
      <c r="CZ19" s="665" t="s">
        <v>233</v>
      </c>
      <c r="DA19" s="665"/>
      <c r="DB19" s="665"/>
      <c r="DC19" s="665"/>
      <c r="DD19" s="611" t="s">
        <v>233</v>
      </c>
      <c r="DE19" s="606"/>
      <c r="DF19" s="606"/>
      <c r="DG19" s="606"/>
      <c r="DH19" s="606"/>
      <c r="DI19" s="606"/>
      <c r="DJ19" s="606"/>
      <c r="DK19" s="606"/>
      <c r="DL19" s="606"/>
      <c r="DM19" s="606"/>
      <c r="DN19" s="606"/>
      <c r="DO19" s="606"/>
      <c r="DP19" s="607"/>
      <c r="DQ19" s="611" t="s">
        <v>173</v>
      </c>
      <c r="DR19" s="606"/>
      <c r="DS19" s="606"/>
      <c r="DT19" s="606"/>
      <c r="DU19" s="606"/>
      <c r="DV19" s="606"/>
      <c r="DW19" s="606"/>
      <c r="DX19" s="606"/>
      <c r="DY19" s="606"/>
      <c r="DZ19" s="606"/>
      <c r="EA19" s="606"/>
      <c r="EB19" s="606"/>
      <c r="EC19" s="646"/>
    </row>
    <row r="20" spans="2:133" ht="11.25" customHeight="1">
      <c r="B20" s="600" t="s">
        <v>273</v>
      </c>
      <c r="C20" s="601"/>
      <c r="D20" s="601"/>
      <c r="E20" s="601"/>
      <c r="F20" s="601"/>
      <c r="G20" s="601"/>
      <c r="H20" s="601"/>
      <c r="I20" s="601"/>
      <c r="J20" s="601"/>
      <c r="K20" s="601"/>
      <c r="L20" s="601"/>
      <c r="M20" s="601"/>
      <c r="N20" s="601"/>
      <c r="O20" s="601"/>
      <c r="P20" s="601"/>
      <c r="Q20" s="602"/>
      <c r="R20" s="603">
        <v>305672</v>
      </c>
      <c r="S20" s="606"/>
      <c r="T20" s="606"/>
      <c r="U20" s="606"/>
      <c r="V20" s="606"/>
      <c r="W20" s="606"/>
      <c r="X20" s="606"/>
      <c r="Y20" s="607"/>
      <c r="Z20" s="665">
        <v>1.9</v>
      </c>
      <c r="AA20" s="665"/>
      <c r="AB20" s="665"/>
      <c r="AC20" s="665"/>
      <c r="AD20" s="666" t="s">
        <v>233</v>
      </c>
      <c r="AE20" s="666"/>
      <c r="AF20" s="666"/>
      <c r="AG20" s="666"/>
      <c r="AH20" s="666"/>
      <c r="AI20" s="666"/>
      <c r="AJ20" s="666"/>
      <c r="AK20" s="666"/>
      <c r="AL20" s="608" t="s">
        <v>233</v>
      </c>
      <c r="AM20" s="609"/>
      <c r="AN20" s="609"/>
      <c r="AO20" s="667"/>
      <c r="AP20" s="600" t="s">
        <v>274</v>
      </c>
      <c r="AQ20" s="601"/>
      <c r="AR20" s="601"/>
      <c r="AS20" s="601"/>
      <c r="AT20" s="601"/>
      <c r="AU20" s="601"/>
      <c r="AV20" s="601"/>
      <c r="AW20" s="601"/>
      <c r="AX20" s="601"/>
      <c r="AY20" s="601"/>
      <c r="AZ20" s="601"/>
      <c r="BA20" s="601"/>
      <c r="BB20" s="601"/>
      <c r="BC20" s="601"/>
      <c r="BD20" s="601"/>
      <c r="BE20" s="601"/>
      <c r="BF20" s="602"/>
      <c r="BG20" s="603">
        <v>205</v>
      </c>
      <c r="BH20" s="606"/>
      <c r="BI20" s="606"/>
      <c r="BJ20" s="606"/>
      <c r="BK20" s="606"/>
      <c r="BL20" s="606"/>
      <c r="BM20" s="606"/>
      <c r="BN20" s="607"/>
      <c r="BO20" s="665">
        <v>0</v>
      </c>
      <c r="BP20" s="665"/>
      <c r="BQ20" s="665"/>
      <c r="BR20" s="665"/>
      <c r="BS20" s="611" t="s">
        <v>233</v>
      </c>
      <c r="BT20" s="606"/>
      <c r="BU20" s="606"/>
      <c r="BV20" s="606"/>
      <c r="BW20" s="606"/>
      <c r="BX20" s="606"/>
      <c r="BY20" s="606"/>
      <c r="BZ20" s="606"/>
      <c r="CA20" s="606"/>
      <c r="CB20" s="646"/>
      <c r="CD20" s="647" t="s">
        <v>275</v>
      </c>
      <c r="CE20" s="644"/>
      <c r="CF20" s="644"/>
      <c r="CG20" s="644"/>
      <c r="CH20" s="644"/>
      <c r="CI20" s="644"/>
      <c r="CJ20" s="644"/>
      <c r="CK20" s="644"/>
      <c r="CL20" s="644"/>
      <c r="CM20" s="644"/>
      <c r="CN20" s="644"/>
      <c r="CO20" s="644"/>
      <c r="CP20" s="644"/>
      <c r="CQ20" s="645"/>
      <c r="CR20" s="603">
        <v>15852030</v>
      </c>
      <c r="CS20" s="606"/>
      <c r="CT20" s="606"/>
      <c r="CU20" s="606"/>
      <c r="CV20" s="606"/>
      <c r="CW20" s="606"/>
      <c r="CX20" s="606"/>
      <c r="CY20" s="607"/>
      <c r="CZ20" s="665">
        <v>100</v>
      </c>
      <c r="DA20" s="665"/>
      <c r="DB20" s="665"/>
      <c r="DC20" s="665"/>
      <c r="DD20" s="611">
        <v>9419949</v>
      </c>
      <c r="DE20" s="606"/>
      <c r="DF20" s="606"/>
      <c r="DG20" s="606"/>
      <c r="DH20" s="606"/>
      <c r="DI20" s="606"/>
      <c r="DJ20" s="606"/>
      <c r="DK20" s="606"/>
      <c r="DL20" s="606"/>
      <c r="DM20" s="606"/>
      <c r="DN20" s="606"/>
      <c r="DO20" s="606"/>
      <c r="DP20" s="607"/>
      <c r="DQ20" s="611">
        <v>5605886</v>
      </c>
      <c r="DR20" s="606"/>
      <c r="DS20" s="606"/>
      <c r="DT20" s="606"/>
      <c r="DU20" s="606"/>
      <c r="DV20" s="606"/>
      <c r="DW20" s="606"/>
      <c r="DX20" s="606"/>
      <c r="DY20" s="606"/>
      <c r="DZ20" s="606"/>
      <c r="EA20" s="606"/>
      <c r="EB20" s="606"/>
      <c r="EC20" s="646"/>
    </row>
    <row r="21" spans="2:133" ht="11.25" customHeight="1">
      <c r="B21" s="600" t="s">
        <v>276</v>
      </c>
      <c r="C21" s="601"/>
      <c r="D21" s="601"/>
      <c r="E21" s="601"/>
      <c r="F21" s="601"/>
      <c r="G21" s="601"/>
      <c r="H21" s="601"/>
      <c r="I21" s="601"/>
      <c r="J21" s="601"/>
      <c r="K21" s="601"/>
      <c r="L21" s="601"/>
      <c r="M21" s="601"/>
      <c r="N21" s="601"/>
      <c r="O21" s="601"/>
      <c r="P21" s="601"/>
      <c r="Q21" s="602"/>
      <c r="R21" s="603" t="s">
        <v>135</v>
      </c>
      <c r="S21" s="606"/>
      <c r="T21" s="606"/>
      <c r="U21" s="606"/>
      <c r="V21" s="606"/>
      <c r="W21" s="606"/>
      <c r="X21" s="606"/>
      <c r="Y21" s="607"/>
      <c r="Z21" s="665" t="s">
        <v>135</v>
      </c>
      <c r="AA21" s="665"/>
      <c r="AB21" s="665"/>
      <c r="AC21" s="665"/>
      <c r="AD21" s="666" t="s">
        <v>135</v>
      </c>
      <c r="AE21" s="666"/>
      <c r="AF21" s="666"/>
      <c r="AG21" s="666"/>
      <c r="AH21" s="666"/>
      <c r="AI21" s="666"/>
      <c r="AJ21" s="666"/>
      <c r="AK21" s="666"/>
      <c r="AL21" s="608" t="s">
        <v>135</v>
      </c>
      <c r="AM21" s="609"/>
      <c r="AN21" s="609"/>
      <c r="AO21" s="667"/>
      <c r="AP21" s="711" t="s">
        <v>277</v>
      </c>
      <c r="AQ21" s="718"/>
      <c r="AR21" s="718"/>
      <c r="AS21" s="718"/>
      <c r="AT21" s="718"/>
      <c r="AU21" s="718"/>
      <c r="AV21" s="718"/>
      <c r="AW21" s="718"/>
      <c r="AX21" s="718"/>
      <c r="AY21" s="718"/>
      <c r="AZ21" s="718"/>
      <c r="BA21" s="718"/>
      <c r="BB21" s="718"/>
      <c r="BC21" s="718"/>
      <c r="BD21" s="718"/>
      <c r="BE21" s="718"/>
      <c r="BF21" s="713"/>
      <c r="BG21" s="603">
        <v>205</v>
      </c>
      <c r="BH21" s="606"/>
      <c r="BI21" s="606"/>
      <c r="BJ21" s="606"/>
      <c r="BK21" s="606"/>
      <c r="BL21" s="606"/>
      <c r="BM21" s="606"/>
      <c r="BN21" s="607"/>
      <c r="BO21" s="665">
        <v>0</v>
      </c>
      <c r="BP21" s="665"/>
      <c r="BQ21" s="665"/>
      <c r="BR21" s="665"/>
      <c r="BS21" s="611" t="s">
        <v>233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278</v>
      </c>
      <c r="C22" s="601"/>
      <c r="D22" s="601"/>
      <c r="E22" s="601"/>
      <c r="F22" s="601"/>
      <c r="G22" s="601"/>
      <c r="H22" s="601"/>
      <c r="I22" s="601"/>
      <c r="J22" s="601"/>
      <c r="K22" s="601"/>
      <c r="L22" s="601"/>
      <c r="M22" s="601"/>
      <c r="N22" s="601"/>
      <c r="O22" s="601"/>
      <c r="P22" s="601"/>
      <c r="Q22" s="602"/>
      <c r="R22" s="603">
        <v>5152590</v>
      </c>
      <c r="S22" s="606"/>
      <c r="T22" s="606"/>
      <c r="U22" s="606"/>
      <c r="V22" s="606"/>
      <c r="W22" s="606"/>
      <c r="X22" s="606"/>
      <c r="Y22" s="607"/>
      <c r="Z22" s="665">
        <v>32.299999999999997</v>
      </c>
      <c r="AA22" s="665"/>
      <c r="AB22" s="665"/>
      <c r="AC22" s="665"/>
      <c r="AD22" s="666">
        <v>4846918</v>
      </c>
      <c r="AE22" s="666"/>
      <c r="AF22" s="666"/>
      <c r="AG22" s="666"/>
      <c r="AH22" s="666"/>
      <c r="AI22" s="666"/>
      <c r="AJ22" s="666"/>
      <c r="AK22" s="666"/>
      <c r="AL22" s="608">
        <v>99.9</v>
      </c>
      <c r="AM22" s="609"/>
      <c r="AN22" s="609"/>
      <c r="AO22" s="667"/>
      <c r="AP22" s="711" t="s">
        <v>279</v>
      </c>
      <c r="AQ22" s="718"/>
      <c r="AR22" s="718"/>
      <c r="AS22" s="718"/>
      <c r="AT22" s="718"/>
      <c r="AU22" s="718"/>
      <c r="AV22" s="718"/>
      <c r="AW22" s="718"/>
      <c r="AX22" s="718"/>
      <c r="AY22" s="718"/>
      <c r="AZ22" s="718"/>
      <c r="BA22" s="718"/>
      <c r="BB22" s="718"/>
      <c r="BC22" s="718"/>
      <c r="BD22" s="718"/>
      <c r="BE22" s="718"/>
      <c r="BF22" s="713"/>
      <c r="BG22" s="603" t="s">
        <v>233</v>
      </c>
      <c r="BH22" s="606"/>
      <c r="BI22" s="606"/>
      <c r="BJ22" s="606"/>
      <c r="BK22" s="606"/>
      <c r="BL22" s="606"/>
      <c r="BM22" s="606"/>
      <c r="BN22" s="607"/>
      <c r="BO22" s="665" t="s">
        <v>135</v>
      </c>
      <c r="BP22" s="665"/>
      <c r="BQ22" s="665"/>
      <c r="BR22" s="665"/>
      <c r="BS22" s="611" t="s">
        <v>233</v>
      </c>
      <c r="BT22" s="606"/>
      <c r="BU22" s="606"/>
      <c r="BV22" s="606"/>
      <c r="BW22" s="606"/>
      <c r="BX22" s="606"/>
      <c r="BY22" s="606"/>
      <c r="BZ22" s="606"/>
      <c r="CA22" s="606"/>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281</v>
      </c>
      <c r="C23" s="601"/>
      <c r="D23" s="601"/>
      <c r="E23" s="601"/>
      <c r="F23" s="601"/>
      <c r="G23" s="601"/>
      <c r="H23" s="601"/>
      <c r="I23" s="601"/>
      <c r="J23" s="601"/>
      <c r="K23" s="601"/>
      <c r="L23" s="601"/>
      <c r="M23" s="601"/>
      <c r="N23" s="601"/>
      <c r="O23" s="601"/>
      <c r="P23" s="601"/>
      <c r="Q23" s="602"/>
      <c r="R23" s="603">
        <v>1383</v>
      </c>
      <c r="S23" s="606"/>
      <c r="T23" s="606"/>
      <c r="U23" s="606"/>
      <c r="V23" s="606"/>
      <c r="W23" s="606"/>
      <c r="X23" s="606"/>
      <c r="Y23" s="607"/>
      <c r="Z23" s="665">
        <v>0</v>
      </c>
      <c r="AA23" s="665"/>
      <c r="AB23" s="665"/>
      <c r="AC23" s="665"/>
      <c r="AD23" s="666">
        <v>1383</v>
      </c>
      <c r="AE23" s="666"/>
      <c r="AF23" s="666"/>
      <c r="AG23" s="666"/>
      <c r="AH23" s="666"/>
      <c r="AI23" s="666"/>
      <c r="AJ23" s="666"/>
      <c r="AK23" s="666"/>
      <c r="AL23" s="608">
        <v>0</v>
      </c>
      <c r="AM23" s="609"/>
      <c r="AN23" s="609"/>
      <c r="AO23" s="667"/>
      <c r="AP23" s="711" t="s">
        <v>282</v>
      </c>
      <c r="AQ23" s="718"/>
      <c r="AR23" s="718"/>
      <c r="AS23" s="718"/>
      <c r="AT23" s="718"/>
      <c r="AU23" s="718"/>
      <c r="AV23" s="718"/>
      <c r="AW23" s="718"/>
      <c r="AX23" s="718"/>
      <c r="AY23" s="718"/>
      <c r="AZ23" s="718"/>
      <c r="BA23" s="718"/>
      <c r="BB23" s="718"/>
      <c r="BC23" s="718"/>
      <c r="BD23" s="718"/>
      <c r="BE23" s="718"/>
      <c r="BF23" s="713"/>
      <c r="BG23" s="603" t="s">
        <v>233</v>
      </c>
      <c r="BH23" s="606"/>
      <c r="BI23" s="606"/>
      <c r="BJ23" s="606"/>
      <c r="BK23" s="606"/>
      <c r="BL23" s="606"/>
      <c r="BM23" s="606"/>
      <c r="BN23" s="607"/>
      <c r="BO23" s="665" t="s">
        <v>135</v>
      </c>
      <c r="BP23" s="665"/>
      <c r="BQ23" s="665"/>
      <c r="BR23" s="665"/>
      <c r="BS23" s="611" t="s">
        <v>135</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c r="B24" s="600" t="s">
        <v>288</v>
      </c>
      <c r="C24" s="601"/>
      <c r="D24" s="601"/>
      <c r="E24" s="601"/>
      <c r="F24" s="601"/>
      <c r="G24" s="601"/>
      <c r="H24" s="601"/>
      <c r="I24" s="601"/>
      <c r="J24" s="601"/>
      <c r="K24" s="601"/>
      <c r="L24" s="601"/>
      <c r="M24" s="601"/>
      <c r="N24" s="601"/>
      <c r="O24" s="601"/>
      <c r="P24" s="601"/>
      <c r="Q24" s="602"/>
      <c r="R24" s="603">
        <v>136477</v>
      </c>
      <c r="S24" s="606"/>
      <c r="T24" s="606"/>
      <c r="U24" s="606"/>
      <c r="V24" s="606"/>
      <c r="W24" s="606"/>
      <c r="X24" s="606"/>
      <c r="Y24" s="607"/>
      <c r="Z24" s="665">
        <v>0.9</v>
      </c>
      <c r="AA24" s="665"/>
      <c r="AB24" s="665"/>
      <c r="AC24" s="665"/>
      <c r="AD24" s="666">
        <v>60</v>
      </c>
      <c r="AE24" s="666"/>
      <c r="AF24" s="666"/>
      <c r="AG24" s="666"/>
      <c r="AH24" s="666"/>
      <c r="AI24" s="666"/>
      <c r="AJ24" s="666"/>
      <c r="AK24" s="666"/>
      <c r="AL24" s="608">
        <v>0</v>
      </c>
      <c r="AM24" s="609"/>
      <c r="AN24" s="609"/>
      <c r="AO24" s="667"/>
      <c r="AP24" s="711" t="s">
        <v>289</v>
      </c>
      <c r="AQ24" s="718"/>
      <c r="AR24" s="718"/>
      <c r="AS24" s="718"/>
      <c r="AT24" s="718"/>
      <c r="AU24" s="718"/>
      <c r="AV24" s="718"/>
      <c r="AW24" s="718"/>
      <c r="AX24" s="718"/>
      <c r="AY24" s="718"/>
      <c r="AZ24" s="718"/>
      <c r="BA24" s="718"/>
      <c r="BB24" s="718"/>
      <c r="BC24" s="718"/>
      <c r="BD24" s="718"/>
      <c r="BE24" s="718"/>
      <c r="BF24" s="713"/>
      <c r="BG24" s="603" t="s">
        <v>233</v>
      </c>
      <c r="BH24" s="606"/>
      <c r="BI24" s="606"/>
      <c r="BJ24" s="606"/>
      <c r="BK24" s="606"/>
      <c r="BL24" s="606"/>
      <c r="BM24" s="606"/>
      <c r="BN24" s="607"/>
      <c r="BO24" s="665" t="s">
        <v>135</v>
      </c>
      <c r="BP24" s="665"/>
      <c r="BQ24" s="665"/>
      <c r="BR24" s="665"/>
      <c r="BS24" s="611" t="s">
        <v>135</v>
      </c>
      <c r="BT24" s="606"/>
      <c r="BU24" s="606"/>
      <c r="BV24" s="606"/>
      <c r="BW24" s="606"/>
      <c r="BX24" s="606"/>
      <c r="BY24" s="606"/>
      <c r="BZ24" s="606"/>
      <c r="CA24" s="606"/>
      <c r="CB24" s="646"/>
      <c r="CD24" s="674" t="s">
        <v>290</v>
      </c>
      <c r="CE24" s="675"/>
      <c r="CF24" s="675"/>
      <c r="CG24" s="675"/>
      <c r="CH24" s="675"/>
      <c r="CI24" s="675"/>
      <c r="CJ24" s="675"/>
      <c r="CK24" s="675"/>
      <c r="CL24" s="675"/>
      <c r="CM24" s="675"/>
      <c r="CN24" s="675"/>
      <c r="CO24" s="675"/>
      <c r="CP24" s="675"/>
      <c r="CQ24" s="676"/>
      <c r="CR24" s="668">
        <v>2814479</v>
      </c>
      <c r="CS24" s="669"/>
      <c r="CT24" s="669"/>
      <c r="CU24" s="669"/>
      <c r="CV24" s="669"/>
      <c r="CW24" s="669"/>
      <c r="CX24" s="669"/>
      <c r="CY24" s="715"/>
      <c r="CZ24" s="716">
        <v>17.8</v>
      </c>
      <c r="DA24" s="685"/>
      <c r="DB24" s="685"/>
      <c r="DC24" s="719"/>
      <c r="DD24" s="714">
        <v>2378013</v>
      </c>
      <c r="DE24" s="669"/>
      <c r="DF24" s="669"/>
      <c r="DG24" s="669"/>
      <c r="DH24" s="669"/>
      <c r="DI24" s="669"/>
      <c r="DJ24" s="669"/>
      <c r="DK24" s="715"/>
      <c r="DL24" s="714">
        <v>2367536</v>
      </c>
      <c r="DM24" s="669"/>
      <c r="DN24" s="669"/>
      <c r="DO24" s="669"/>
      <c r="DP24" s="669"/>
      <c r="DQ24" s="669"/>
      <c r="DR24" s="669"/>
      <c r="DS24" s="669"/>
      <c r="DT24" s="669"/>
      <c r="DU24" s="669"/>
      <c r="DV24" s="715"/>
      <c r="DW24" s="716">
        <v>46.9</v>
      </c>
      <c r="DX24" s="685"/>
      <c r="DY24" s="685"/>
      <c r="DZ24" s="685"/>
      <c r="EA24" s="685"/>
      <c r="EB24" s="685"/>
      <c r="EC24" s="717"/>
    </row>
    <row r="25" spans="2:133" ht="11.25" customHeight="1">
      <c r="B25" s="600" t="s">
        <v>291</v>
      </c>
      <c r="C25" s="601"/>
      <c r="D25" s="601"/>
      <c r="E25" s="601"/>
      <c r="F25" s="601"/>
      <c r="G25" s="601"/>
      <c r="H25" s="601"/>
      <c r="I25" s="601"/>
      <c r="J25" s="601"/>
      <c r="K25" s="601"/>
      <c r="L25" s="601"/>
      <c r="M25" s="601"/>
      <c r="N25" s="601"/>
      <c r="O25" s="601"/>
      <c r="P25" s="601"/>
      <c r="Q25" s="602"/>
      <c r="R25" s="603">
        <v>160029</v>
      </c>
      <c r="S25" s="606"/>
      <c r="T25" s="606"/>
      <c r="U25" s="606"/>
      <c r="V25" s="606"/>
      <c r="W25" s="606"/>
      <c r="X25" s="606"/>
      <c r="Y25" s="607"/>
      <c r="Z25" s="665">
        <v>1</v>
      </c>
      <c r="AA25" s="665"/>
      <c r="AB25" s="665"/>
      <c r="AC25" s="665"/>
      <c r="AD25" s="666">
        <v>145</v>
      </c>
      <c r="AE25" s="666"/>
      <c r="AF25" s="666"/>
      <c r="AG25" s="666"/>
      <c r="AH25" s="666"/>
      <c r="AI25" s="666"/>
      <c r="AJ25" s="666"/>
      <c r="AK25" s="666"/>
      <c r="AL25" s="608">
        <v>0</v>
      </c>
      <c r="AM25" s="609"/>
      <c r="AN25" s="609"/>
      <c r="AO25" s="667"/>
      <c r="AP25" s="711" t="s">
        <v>292</v>
      </c>
      <c r="AQ25" s="718"/>
      <c r="AR25" s="718"/>
      <c r="AS25" s="718"/>
      <c r="AT25" s="718"/>
      <c r="AU25" s="718"/>
      <c r="AV25" s="718"/>
      <c r="AW25" s="718"/>
      <c r="AX25" s="718"/>
      <c r="AY25" s="718"/>
      <c r="AZ25" s="718"/>
      <c r="BA25" s="718"/>
      <c r="BB25" s="718"/>
      <c r="BC25" s="718"/>
      <c r="BD25" s="718"/>
      <c r="BE25" s="718"/>
      <c r="BF25" s="713"/>
      <c r="BG25" s="603" t="s">
        <v>173</v>
      </c>
      <c r="BH25" s="606"/>
      <c r="BI25" s="606"/>
      <c r="BJ25" s="606"/>
      <c r="BK25" s="606"/>
      <c r="BL25" s="606"/>
      <c r="BM25" s="606"/>
      <c r="BN25" s="607"/>
      <c r="BO25" s="665" t="s">
        <v>233</v>
      </c>
      <c r="BP25" s="665"/>
      <c r="BQ25" s="665"/>
      <c r="BR25" s="665"/>
      <c r="BS25" s="611" t="s">
        <v>135</v>
      </c>
      <c r="BT25" s="606"/>
      <c r="BU25" s="606"/>
      <c r="BV25" s="606"/>
      <c r="BW25" s="606"/>
      <c r="BX25" s="606"/>
      <c r="BY25" s="606"/>
      <c r="BZ25" s="606"/>
      <c r="CA25" s="606"/>
      <c r="CB25" s="646"/>
      <c r="CD25" s="647" t="s">
        <v>293</v>
      </c>
      <c r="CE25" s="644"/>
      <c r="CF25" s="644"/>
      <c r="CG25" s="644"/>
      <c r="CH25" s="644"/>
      <c r="CI25" s="644"/>
      <c r="CJ25" s="644"/>
      <c r="CK25" s="644"/>
      <c r="CL25" s="644"/>
      <c r="CM25" s="644"/>
      <c r="CN25" s="644"/>
      <c r="CO25" s="644"/>
      <c r="CP25" s="644"/>
      <c r="CQ25" s="645"/>
      <c r="CR25" s="603">
        <v>1188898</v>
      </c>
      <c r="CS25" s="604"/>
      <c r="CT25" s="604"/>
      <c r="CU25" s="604"/>
      <c r="CV25" s="604"/>
      <c r="CW25" s="604"/>
      <c r="CX25" s="604"/>
      <c r="CY25" s="605"/>
      <c r="CZ25" s="608">
        <v>7.5</v>
      </c>
      <c r="DA25" s="637"/>
      <c r="DB25" s="637"/>
      <c r="DC25" s="638"/>
      <c r="DD25" s="611">
        <v>1103102</v>
      </c>
      <c r="DE25" s="604"/>
      <c r="DF25" s="604"/>
      <c r="DG25" s="604"/>
      <c r="DH25" s="604"/>
      <c r="DI25" s="604"/>
      <c r="DJ25" s="604"/>
      <c r="DK25" s="605"/>
      <c r="DL25" s="611">
        <v>1092629</v>
      </c>
      <c r="DM25" s="604"/>
      <c r="DN25" s="604"/>
      <c r="DO25" s="604"/>
      <c r="DP25" s="604"/>
      <c r="DQ25" s="604"/>
      <c r="DR25" s="604"/>
      <c r="DS25" s="604"/>
      <c r="DT25" s="604"/>
      <c r="DU25" s="604"/>
      <c r="DV25" s="605"/>
      <c r="DW25" s="608">
        <v>21.6</v>
      </c>
      <c r="DX25" s="637"/>
      <c r="DY25" s="637"/>
      <c r="DZ25" s="637"/>
      <c r="EA25" s="637"/>
      <c r="EB25" s="637"/>
      <c r="EC25" s="639"/>
    </row>
    <row r="26" spans="2:133" ht="11.25" customHeight="1">
      <c r="B26" s="600" t="s">
        <v>294</v>
      </c>
      <c r="C26" s="601"/>
      <c r="D26" s="601"/>
      <c r="E26" s="601"/>
      <c r="F26" s="601"/>
      <c r="G26" s="601"/>
      <c r="H26" s="601"/>
      <c r="I26" s="601"/>
      <c r="J26" s="601"/>
      <c r="K26" s="601"/>
      <c r="L26" s="601"/>
      <c r="M26" s="601"/>
      <c r="N26" s="601"/>
      <c r="O26" s="601"/>
      <c r="P26" s="601"/>
      <c r="Q26" s="602"/>
      <c r="R26" s="603">
        <v>29650</v>
      </c>
      <c r="S26" s="606"/>
      <c r="T26" s="606"/>
      <c r="U26" s="606"/>
      <c r="V26" s="606"/>
      <c r="W26" s="606"/>
      <c r="X26" s="606"/>
      <c r="Y26" s="607"/>
      <c r="Z26" s="665">
        <v>0.2</v>
      </c>
      <c r="AA26" s="665"/>
      <c r="AB26" s="665"/>
      <c r="AC26" s="665"/>
      <c r="AD26" s="666" t="s">
        <v>233</v>
      </c>
      <c r="AE26" s="666"/>
      <c r="AF26" s="666"/>
      <c r="AG26" s="666"/>
      <c r="AH26" s="666"/>
      <c r="AI26" s="666"/>
      <c r="AJ26" s="666"/>
      <c r="AK26" s="666"/>
      <c r="AL26" s="608" t="s">
        <v>135</v>
      </c>
      <c r="AM26" s="609"/>
      <c r="AN26" s="609"/>
      <c r="AO26" s="667"/>
      <c r="AP26" s="711" t="s">
        <v>295</v>
      </c>
      <c r="AQ26" s="712"/>
      <c r="AR26" s="712"/>
      <c r="AS26" s="712"/>
      <c r="AT26" s="712"/>
      <c r="AU26" s="712"/>
      <c r="AV26" s="712"/>
      <c r="AW26" s="712"/>
      <c r="AX26" s="712"/>
      <c r="AY26" s="712"/>
      <c r="AZ26" s="712"/>
      <c r="BA26" s="712"/>
      <c r="BB26" s="712"/>
      <c r="BC26" s="712"/>
      <c r="BD26" s="712"/>
      <c r="BE26" s="712"/>
      <c r="BF26" s="713"/>
      <c r="BG26" s="603" t="s">
        <v>135</v>
      </c>
      <c r="BH26" s="606"/>
      <c r="BI26" s="606"/>
      <c r="BJ26" s="606"/>
      <c r="BK26" s="606"/>
      <c r="BL26" s="606"/>
      <c r="BM26" s="606"/>
      <c r="BN26" s="607"/>
      <c r="BO26" s="665" t="s">
        <v>173</v>
      </c>
      <c r="BP26" s="665"/>
      <c r="BQ26" s="665"/>
      <c r="BR26" s="665"/>
      <c r="BS26" s="611" t="s">
        <v>135</v>
      </c>
      <c r="BT26" s="606"/>
      <c r="BU26" s="606"/>
      <c r="BV26" s="606"/>
      <c r="BW26" s="606"/>
      <c r="BX26" s="606"/>
      <c r="BY26" s="606"/>
      <c r="BZ26" s="606"/>
      <c r="CA26" s="606"/>
      <c r="CB26" s="646"/>
      <c r="CD26" s="647" t="s">
        <v>296</v>
      </c>
      <c r="CE26" s="644"/>
      <c r="CF26" s="644"/>
      <c r="CG26" s="644"/>
      <c r="CH26" s="644"/>
      <c r="CI26" s="644"/>
      <c r="CJ26" s="644"/>
      <c r="CK26" s="644"/>
      <c r="CL26" s="644"/>
      <c r="CM26" s="644"/>
      <c r="CN26" s="644"/>
      <c r="CO26" s="644"/>
      <c r="CP26" s="644"/>
      <c r="CQ26" s="645"/>
      <c r="CR26" s="603">
        <v>808068</v>
      </c>
      <c r="CS26" s="606"/>
      <c r="CT26" s="606"/>
      <c r="CU26" s="606"/>
      <c r="CV26" s="606"/>
      <c r="CW26" s="606"/>
      <c r="CX26" s="606"/>
      <c r="CY26" s="607"/>
      <c r="CZ26" s="608">
        <v>5.0999999999999996</v>
      </c>
      <c r="DA26" s="637"/>
      <c r="DB26" s="637"/>
      <c r="DC26" s="638"/>
      <c r="DD26" s="611">
        <v>723301</v>
      </c>
      <c r="DE26" s="606"/>
      <c r="DF26" s="606"/>
      <c r="DG26" s="606"/>
      <c r="DH26" s="606"/>
      <c r="DI26" s="606"/>
      <c r="DJ26" s="606"/>
      <c r="DK26" s="607"/>
      <c r="DL26" s="611" t="s">
        <v>135</v>
      </c>
      <c r="DM26" s="606"/>
      <c r="DN26" s="606"/>
      <c r="DO26" s="606"/>
      <c r="DP26" s="606"/>
      <c r="DQ26" s="606"/>
      <c r="DR26" s="606"/>
      <c r="DS26" s="606"/>
      <c r="DT26" s="606"/>
      <c r="DU26" s="606"/>
      <c r="DV26" s="607"/>
      <c r="DW26" s="608" t="s">
        <v>233</v>
      </c>
      <c r="DX26" s="637"/>
      <c r="DY26" s="637"/>
      <c r="DZ26" s="637"/>
      <c r="EA26" s="637"/>
      <c r="EB26" s="637"/>
      <c r="EC26" s="639"/>
    </row>
    <row r="27" spans="2:133" ht="11.25" customHeight="1">
      <c r="B27" s="600" t="s">
        <v>297</v>
      </c>
      <c r="C27" s="601"/>
      <c r="D27" s="601"/>
      <c r="E27" s="601"/>
      <c r="F27" s="601"/>
      <c r="G27" s="601"/>
      <c r="H27" s="601"/>
      <c r="I27" s="601"/>
      <c r="J27" s="601"/>
      <c r="K27" s="601"/>
      <c r="L27" s="601"/>
      <c r="M27" s="601"/>
      <c r="N27" s="601"/>
      <c r="O27" s="601"/>
      <c r="P27" s="601"/>
      <c r="Q27" s="602"/>
      <c r="R27" s="603">
        <v>580271</v>
      </c>
      <c r="S27" s="606"/>
      <c r="T27" s="606"/>
      <c r="U27" s="606"/>
      <c r="V27" s="606"/>
      <c r="W27" s="606"/>
      <c r="X27" s="606"/>
      <c r="Y27" s="607"/>
      <c r="Z27" s="665">
        <v>3.6</v>
      </c>
      <c r="AA27" s="665"/>
      <c r="AB27" s="665"/>
      <c r="AC27" s="665"/>
      <c r="AD27" s="666" t="s">
        <v>173</v>
      </c>
      <c r="AE27" s="666"/>
      <c r="AF27" s="666"/>
      <c r="AG27" s="666"/>
      <c r="AH27" s="666"/>
      <c r="AI27" s="666"/>
      <c r="AJ27" s="666"/>
      <c r="AK27" s="666"/>
      <c r="AL27" s="608" t="s">
        <v>135</v>
      </c>
      <c r="AM27" s="609"/>
      <c r="AN27" s="609"/>
      <c r="AO27" s="667"/>
      <c r="AP27" s="600" t="s">
        <v>298</v>
      </c>
      <c r="AQ27" s="601"/>
      <c r="AR27" s="601"/>
      <c r="AS27" s="601"/>
      <c r="AT27" s="601"/>
      <c r="AU27" s="601"/>
      <c r="AV27" s="601"/>
      <c r="AW27" s="601"/>
      <c r="AX27" s="601"/>
      <c r="AY27" s="601"/>
      <c r="AZ27" s="601"/>
      <c r="BA27" s="601"/>
      <c r="BB27" s="601"/>
      <c r="BC27" s="601"/>
      <c r="BD27" s="601"/>
      <c r="BE27" s="601"/>
      <c r="BF27" s="602"/>
      <c r="BG27" s="603">
        <v>1006663</v>
      </c>
      <c r="BH27" s="606"/>
      <c r="BI27" s="606"/>
      <c r="BJ27" s="606"/>
      <c r="BK27" s="606"/>
      <c r="BL27" s="606"/>
      <c r="BM27" s="606"/>
      <c r="BN27" s="607"/>
      <c r="BO27" s="665">
        <v>100</v>
      </c>
      <c r="BP27" s="665"/>
      <c r="BQ27" s="665"/>
      <c r="BR27" s="665"/>
      <c r="BS27" s="611">
        <v>11992</v>
      </c>
      <c r="BT27" s="606"/>
      <c r="BU27" s="606"/>
      <c r="BV27" s="606"/>
      <c r="BW27" s="606"/>
      <c r="BX27" s="606"/>
      <c r="BY27" s="606"/>
      <c r="BZ27" s="606"/>
      <c r="CA27" s="606"/>
      <c r="CB27" s="646"/>
      <c r="CD27" s="647" t="s">
        <v>299</v>
      </c>
      <c r="CE27" s="644"/>
      <c r="CF27" s="644"/>
      <c r="CG27" s="644"/>
      <c r="CH27" s="644"/>
      <c r="CI27" s="644"/>
      <c r="CJ27" s="644"/>
      <c r="CK27" s="644"/>
      <c r="CL27" s="644"/>
      <c r="CM27" s="644"/>
      <c r="CN27" s="644"/>
      <c r="CO27" s="644"/>
      <c r="CP27" s="644"/>
      <c r="CQ27" s="645"/>
      <c r="CR27" s="603">
        <v>347773</v>
      </c>
      <c r="CS27" s="604"/>
      <c r="CT27" s="604"/>
      <c r="CU27" s="604"/>
      <c r="CV27" s="604"/>
      <c r="CW27" s="604"/>
      <c r="CX27" s="604"/>
      <c r="CY27" s="605"/>
      <c r="CZ27" s="608">
        <v>2.2000000000000002</v>
      </c>
      <c r="DA27" s="637"/>
      <c r="DB27" s="637"/>
      <c r="DC27" s="638"/>
      <c r="DD27" s="611">
        <v>103614</v>
      </c>
      <c r="DE27" s="604"/>
      <c r="DF27" s="604"/>
      <c r="DG27" s="604"/>
      <c r="DH27" s="604"/>
      <c r="DI27" s="604"/>
      <c r="DJ27" s="604"/>
      <c r="DK27" s="605"/>
      <c r="DL27" s="611">
        <v>103610</v>
      </c>
      <c r="DM27" s="604"/>
      <c r="DN27" s="604"/>
      <c r="DO27" s="604"/>
      <c r="DP27" s="604"/>
      <c r="DQ27" s="604"/>
      <c r="DR27" s="604"/>
      <c r="DS27" s="604"/>
      <c r="DT27" s="604"/>
      <c r="DU27" s="604"/>
      <c r="DV27" s="605"/>
      <c r="DW27" s="608">
        <v>2.1</v>
      </c>
      <c r="DX27" s="637"/>
      <c r="DY27" s="637"/>
      <c r="DZ27" s="637"/>
      <c r="EA27" s="637"/>
      <c r="EB27" s="637"/>
      <c r="EC27" s="639"/>
    </row>
    <row r="28" spans="2:133" ht="11.25" customHeight="1">
      <c r="B28" s="708" t="s">
        <v>300</v>
      </c>
      <c r="C28" s="709"/>
      <c r="D28" s="709"/>
      <c r="E28" s="709"/>
      <c r="F28" s="709"/>
      <c r="G28" s="709"/>
      <c r="H28" s="709"/>
      <c r="I28" s="709"/>
      <c r="J28" s="709"/>
      <c r="K28" s="709"/>
      <c r="L28" s="709"/>
      <c r="M28" s="709"/>
      <c r="N28" s="709"/>
      <c r="O28" s="709"/>
      <c r="P28" s="709"/>
      <c r="Q28" s="710"/>
      <c r="R28" s="603" t="s">
        <v>135</v>
      </c>
      <c r="S28" s="606"/>
      <c r="T28" s="606"/>
      <c r="U28" s="606"/>
      <c r="V28" s="606"/>
      <c r="W28" s="606"/>
      <c r="X28" s="606"/>
      <c r="Y28" s="607"/>
      <c r="Z28" s="665" t="s">
        <v>135</v>
      </c>
      <c r="AA28" s="665"/>
      <c r="AB28" s="665"/>
      <c r="AC28" s="665"/>
      <c r="AD28" s="666" t="s">
        <v>135</v>
      </c>
      <c r="AE28" s="666"/>
      <c r="AF28" s="666"/>
      <c r="AG28" s="666"/>
      <c r="AH28" s="666"/>
      <c r="AI28" s="666"/>
      <c r="AJ28" s="666"/>
      <c r="AK28" s="666"/>
      <c r="AL28" s="608" t="s">
        <v>135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3">
        <v>1277808</v>
      </c>
      <c r="CS28" s="606"/>
      <c r="CT28" s="606"/>
      <c r="CU28" s="606"/>
      <c r="CV28" s="606"/>
      <c r="CW28" s="606"/>
      <c r="CX28" s="606"/>
      <c r="CY28" s="607"/>
      <c r="CZ28" s="608">
        <v>8.1</v>
      </c>
      <c r="DA28" s="637"/>
      <c r="DB28" s="637"/>
      <c r="DC28" s="638"/>
      <c r="DD28" s="611">
        <v>1171297</v>
      </c>
      <c r="DE28" s="606"/>
      <c r="DF28" s="606"/>
      <c r="DG28" s="606"/>
      <c r="DH28" s="606"/>
      <c r="DI28" s="606"/>
      <c r="DJ28" s="606"/>
      <c r="DK28" s="607"/>
      <c r="DL28" s="611">
        <v>1171297</v>
      </c>
      <c r="DM28" s="606"/>
      <c r="DN28" s="606"/>
      <c r="DO28" s="606"/>
      <c r="DP28" s="606"/>
      <c r="DQ28" s="606"/>
      <c r="DR28" s="606"/>
      <c r="DS28" s="606"/>
      <c r="DT28" s="606"/>
      <c r="DU28" s="606"/>
      <c r="DV28" s="607"/>
      <c r="DW28" s="608">
        <v>23.2</v>
      </c>
      <c r="DX28" s="637"/>
      <c r="DY28" s="637"/>
      <c r="DZ28" s="637"/>
      <c r="EA28" s="637"/>
      <c r="EB28" s="637"/>
      <c r="EC28" s="639"/>
    </row>
    <row r="29" spans="2:133" ht="11.25" customHeight="1">
      <c r="B29" s="600" t="s">
        <v>302</v>
      </c>
      <c r="C29" s="601"/>
      <c r="D29" s="601"/>
      <c r="E29" s="601"/>
      <c r="F29" s="601"/>
      <c r="G29" s="601"/>
      <c r="H29" s="601"/>
      <c r="I29" s="601"/>
      <c r="J29" s="601"/>
      <c r="K29" s="601"/>
      <c r="L29" s="601"/>
      <c r="M29" s="601"/>
      <c r="N29" s="601"/>
      <c r="O29" s="601"/>
      <c r="P29" s="601"/>
      <c r="Q29" s="602"/>
      <c r="R29" s="603">
        <v>4004424</v>
      </c>
      <c r="S29" s="606"/>
      <c r="T29" s="606"/>
      <c r="U29" s="606"/>
      <c r="V29" s="606"/>
      <c r="W29" s="606"/>
      <c r="X29" s="606"/>
      <c r="Y29" s="607"/>
      <c r="Z29" s="665">
        <v>25.1</v>
      </c>
      <c r="AA29" s="665"/>
      <c r="AB29" s="665"/>
      <c r="AC29" s="665"/>
      <c r="AD29" s="666" t="s">
        <v>135</v>
      </c>
      <c r="AE29" s="666"/>
      <c r="AF29" s="666"/>
      <c r="AG29" s="666"/>
      <c r="AH29" s="666"/>
      <c r="AI29" s="666"/>
      <c r="AJ29" s="666"/>
      <c r="AK29" s="666"/>
      <c r="AL29" s="608" t="s">
        <v>135</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306</v>
      </c>
      <c r="CG29" s="644"/>
      <c r="CH29" s="644"/>
      <c r="CI29" s="644"/>
      <c r="CJ29" s="644"/>
      <c r="CK29" s="644"/>
      <c r="CL29" s="644"/>
      <c r="CM29" s="644"/>
      <c r="CN29" s="644"/>
      <c r="CO29" s="644"/>
      <c r="CP29" s="644"/>
      <c r="CQ29" s="645"/>
      <c r="CR29" s="603">
        <v>1272813</v>
      </c>
      <c r="CS29" s="604"/>
      <c r="CT29" s="604"/>
      <c r="CU29" s="604"/>
      <c r="CV29" s="604"/>
      <c r="CW29" s="604"/>
      <c r="CX29" s="604"/>
      <c r="CY29" s="605"/>
      <c r="CZ29" s="608">
        <v>8</v>
      </c>
      <c r="DA29" s="637"/>
      <c r="DB29" s="637"/>
      <c r="DC29" s="638"/>
      <c r="DD29" s="611">
        <v>1166302</v>
      </c>
      <c r="DE29" s="604"/>
      <c r="DF29" s="604"/>
      <c r="DG29" s="604"/>
      <c r="DH29" s="604"/>
      <c r="DI29" s="604"/>
      <c r="DJ29" s="604"/>
      <c r="DK29" s="605"/>
      <c r="DL29" s="611">
        <v>1166302</v>
      </c>
      <c r="DM29" s="604"/>
      <c r="DN29" s="604"/>
      <c r="DO29" s="604"/>
      <c r="DP29" s="604"/>
      <c r="DQ29" s="604"/>
      <c r="DR29" s="604"/>
      <c r="DS29" s="604"/>
      <c r="DT29" s="604"/>
      <c r="DU29" s="604"/>
      <c r="DV29" s="605"/>
      <c r="DW29" s="608">
        <v>23.1</v>
      </c>
      <c r="DX29" s="637"/>
      <c r="DY29" s="637"/>
      <c r="DZ29" s="637"/>
      <c r="EA29" s="637"/>
      <c r="EB29" s="637"/>
      <c r="EC29" s="639"/>
    </row>
    <row r="30" spans="2:133" ht="11.25" customHeight="1">
      <c r="B30" s="600" t="s">
        <v>307</v>
      </c>
      <c r="C30" s="601"/>
      <c r="D30" s="601"/>
      <c r="E30" s="601"/>
      <c r="F30" s="601"/>
      <c r="G30" s="601"/>
      <c r="H30" s="601"/>
      <c r="I30" s="601"/>
      <c r="J30" s="601"/>
      <c r="K30" s="601"/>
      <c r="L30" s="601"/>
      <c r="M30" s="601"/>
      <c r="N30" s="601"/>
      <c r="O30" s="601"/>
      <c r="P30" s="601"/>
      <c r="Q30" s="602"/>
      <c r="R30" s="603">
        <v>32028</v>
      </c>
      <c r="S30" s="606"/>
      <c r="T30" s="606"/>
      <c r="U30" s="606"/>
      <c r="V30" s="606"/>
      <c r="W30" s="606"/>
      <c r="X30" s="606"/>
      <c r="Y30" s="607"/>
      <c r="Z30" s="665">
        <v>0.2</v>
      </c>
      <c r="AA30" s="665"/>
      <c r="AB30" s="665"/>
      <c r="AC30" s="665"/>
      <c r="AD30" s="666" t="s">
        <v>135</v>
      </c>
      <c r="AE30" s="666"/>
      <c r="AF30" s="666"/>
      <c r="AG30" s="666"/>
      <c r="AH30" s="666"/>
      <c r="AI30" s="666"/>
      <c r="AJ30" s="666"/>
      <c r="AK30" s="666"/>
      <c r="AL30" s="608" t="s">
        <v>135</v>
      </c>
      <c r="AM30" s="609"/>
      <c r="AN30" s="609"/>
      <c r="AO30" s="667"/>
      <c r="AP30" s="693" t="s">
        <v>308</v>
      </c>
      <c r="AQ30" s="694"/>
      <c r="AR30" s="694"/>
      <c r="AS30" s="694"/>
      <c r="AT30" s="699" t="s">
        <v>309</v>
      </c>
      <c r="AU30" s="210"/>
      <c r="AV30" s="210"/>
      <c r="AW30" s="210"/>
      <c r="AX30" s="702" t="s">
        <v>185</v>
      </c>
      <c r="AY30" s="703"/>
      <c r="AZ30" s="703"/>
      <c r="BA30" s="703"/>
      <c r="BB30" s="703"/>
      <c r="BC30" s="703"/>
      <c r="BD30" s="703"/>
      <c r="BE30" s="703"/>
      <c r="BF30" s="704"/>
      <c r="BG30" s="683">
        <v>99.7</v>
      </c>
      <c r="BH30" s="684"/>
      <c r="BI30" s="684"/>
      <c r="BJ30" s="684"/>
      <c r="BK30" s="684"/>
      <c r="BL30" s="684"/>
      <c r="BM30" s="685">
        <v>98.1</v>
      </c>
      <c r="BN30" s="684"/>
      <c r="BO30" s="684"/>
      <c r="BP30" s="684"/>
      <c r="BQ30" s="686"/>
      <c r="BR30" s="683">
        <v>99.7</v>
      </c>
      <c r="BS30" s="684"/>
      <c r="BT30" s="684"/>
      <c r="BU30" s="684"/>
      <c r="BV30" s="684"/>
      <c r="BW30" s="684"/>
      <c r="BX30" s="685">
        <v>98.1</v>
      </c>
      <c r="BY30" s="684"/>
      <c r="BZ30" s="684"/>
      <c r="CA30" s="684"/>
      <c r="CB30" s="686"/>
      <c r="CD30" s="689"/>
      <c r="CE30" s="690"/>
      <c r="CF30" s="647" t="s">
        <v>310</v>
      </c>
      <c r="CG30" s="644"/>
      <c r="CH30" s="644"/>
      <c r="CI30" s="644"/>
      <c r="CJ30" s="644"/>
      <c r="CK30" s="644"/>
      <c r="CL30" s="644"/>
      <c r="CM30" s="644"/>
      <c r="CN30" s="644"/>
      <c r="CO30" s="644"/>
      <c r="CP30" s="644"/>
      <c r="CQ30" s="645"/>
      <c r="CR30" s="603">
        <v>1175079</v>
      </c>
      <c r="CS30" s="606"/>
      <c r="CT30" s="606"/>
      <c r="CU30" s="606"/>
      <c r="CV30" s="606"/>
      <c r="CW30" s="606"/>
      <c r="CX30" s="606"/>
      <c r="CY30" s="607"/>
      <c r="CZ30" s="608">
        <v>7.4</v>
      </c>
      <c r="DA30" s="637"/>
      <c r="DB30" s="637"/>
      <c r="DC30" s="638"/>
      <c r="DD30" s="611">
        <v>1080584</v>
      </c>
      <c r="DE30" s="606"/>
      <c r="DF30" s="606"/>
      <c r="DG30" s="606"/>
      <c r="DH30" s="606"/>
      <c r="DI30" s="606"/>
      <c r="DJ30" s="606"/>
      <c r="DK30" s="607"/>
      <c r="DL30" s="611">
        <v>1080584</v>
      </c>
      <c r="DM30" s="606"/>
      <c r="DN30" s="606"/>
      <c r="DO30" s="606"/>
      <c r="DP30" s="606"/>
      <c r="DQ30" s="606"/>
      <c r="DR30" s="606"/>
      <c r="DS30" s="606"/>
      <c r="DT30" s="606"/>
      <c r="DU30" s="606"/>
      <c r="DV30" s="607"/>
      <c r="DW30" s="608">
        <v>21.4</v>
      </c>
      <c r="DX30" s="637"/>
      <c r="DY30" s="637"/>
      <c r="DZ30" s="637"/>
      <c r="EA30" s="637"/>
      <c r="EB30" s="637"/>
      <c r="EC30" s="639"/>
    </row>
    <row r="31" spans="2:133" ht="11.25" customHeight="1">
      <c r="B31" s="600" t="s">
        <v>311</v>
      </c>
      <c r="C31" s="601"/>
      <c r="D31" s="601"/>
      <c r="E31" s="601"/>
      <c r="F31" s="601"/>
      <c r="G31" s="601"/>
      <c r="H31" s="601"/>
      <c r="I31" s="601"/>
      <c r="J31" s="601"/>
      <c r="K31" s="601"/>
      <c r="L31" s="601"/>
      <c r="M31" s="601"/>
      <c r="N31" s="601"/>
      <c r="O31" s="601"/>
      <c r="P31" s="601"/>
      <c r="Q31" s="602"/>
      <c r="R31" s="603">
        <v>159489</v>
      </c>
      <c r="S31" s="606"/>
      <c r="T31" s="606"/>
      <c r="U31" s="606"/>
      <c r="V31" s="606"/>
      <c r="W31" s="606"/>
      <c r="X31" s="606"/>
      <c r="Y31" s="607"/>
      <c r="Z31" s="665">
        <v>1</v>
      </c>
      <c r="AA31" s="665"/>
      <c r="AB31" s="665"/>
      <c r="AC31" s="665"/>
      <c r="AD31" s="666" t="s">
        <v>135</v>
      </c>
      <c r="AE31" s="666"/>
      <c r="AF31" s="666"/>
      <c r="AG31" s="666"/>
      <c r="AH31" s="666"/>
      <c r="AI31" s="666"/>
      <c r="AJ31" s="666"/>
      <c r="AK31" s="666"/>
      <c r="AL31" s="608" t="s">
        <v>173</v>
      </c>
      <c r="AM31" s="609"/>
      <c r="AN31" s="609"/>
      <c r="AO31" s="667"/>
      <c r="AP31" s="695"/>
      <c r="AQ31" s="696"/>
      <c r="AR31" s="696"/>
      <c r="AS31" s="696"/>
      <c r="AT31" s="700"/>
      <c r="AU31" s="209" t="s">
        <v>312</v>
      </c>
      <c r="AV31" s="209"/>
      <c r="AW31" s="209"/>
      <c r="AX31" s="600" t="s">
        <v>313</v>
      </c>
      <c r="AY31" s="601"/>
      <c r="AZ31" s="601"/>
      <c r="BA31" s="601"/>
      <c r="BB31" s="601"/>
      <c r="BC31" s="601"/>
      <c r="BD31" s="601"/>
      <c r="BE31" s="601"/>
      <c r="BF31" s="602"/>
      <c r="BG31" s="681">
        <v>99.7</v>
      </c>
      <c r="BH31" s="604"/>
      <c r="BI31" s="604"/>
      <c r="BJ31" s="604"/>
      <c r="BK31" s="604"/>
      <c r="BL31" s="604"/>
      <c r="BM31" s="609">
        <v>98.9</v>
      </c>
      <c r="BN31" s="682"/>
      <c r="BO31" s="682"/>
      <c r="BP31" s="682"/>
      <c r="BQ31" s="643"/>
      <c r="BR31" s="681">
        <v>99.7</v>
      </c>
      <c r="BS31" s="604"/>
      <c r="BT31" s="604"/>
      <c r="BU31" s="604"/>
      <c r="BV31" s="604"/>
      <c r="BW31" s="604"/>
      <c r="BX31" s="609">
        <v>98.8</v>
      </c>
      <c r="BY31" s="682"/>
      <c r="BZ31" s="682"/>
      <c r="CA31" s="682"/>
      <c r="CB31" s="643"/>
      <c r="CD31" s="689"/>
      <c r="CE31" s="690"/>
      <c r="CF31" s="647" t="s">
        <v>314</v>
      </c>
      <c r="CG31" s="644"/>
      <c r="CH31" s="644"/>
      <c r="CI31" s="644"/>
      <c r="CJ31" s="644"/>
      <c r="CK31" s="644"/>
      <c r="CL31" s="644"/>
      <c r="CM31" s="644"/>
      <c r="CN31" s="644"/>
      <c r="CO31" s="644"/>
      <c r="CP31" s="644"/>
      <c r="CQ31" s="645"/>
      <c r="CR31" s="603">
        <v>97734</v>
      </c>
      <c r="CS31" s="604"/>
      <c r="CT31" s="604"/>
      <c r="CU31" s="604"/>
      <c r="CV31" s="604"/>
      <c r="CW31" s="604"/>
      <c r="CX31" s="604"/>
      <c r="CY31" s="605"/>
      <c r="CZ31" s="608">
        <v>0.6</v>
      </c>
      <c r="DA31" s="637"/>
      <c r="DB31" s="637"/>
      <c r="DC31" s="638"/>
      <c r="DD31" s="611">
        <v>85718</v>
      </c>
      <c r="DE31" s="604"/>
      <c r="DF31" s="604"/>
      <c r="DG31" s="604"/>
      <c r="DH31" s="604"/>
      <c r="DI31" s="604"/>
      <c r="DJ31" s="604"/>
      <c r="DK31" s="605"/>
      <c r="DL31" s="611">
        <v>85718</v>
      </c>
      <c r="DM31" s="604"/>
      <c r="DN31" s="604"/>
      <c r="DO31" s="604"/>
      <c r="DP31" s="604"/>
      <c r="DQ31" s="604"/>
      <c r="DR31" s="604"/>
      <c r="DS31" s="604"/>
      <c r="DT31" s="604"/>
      <c r="DU31" s="604"/>
      <c r="DV31" s="605"/>
      <c r="DW31" s="608">
        <v>1.7</v>
      </c>
      <c r="DX31" s="637"/>
      <c r="DY31" s="637"/>
      <c r="DZ31" s="637"/>
      <c r="EA31" s="637"/>
      <c r="EB31" s="637"/>
      <c r="EC31" s="639"/>
    </row>
    <row r="32" spans="2:133" ht="11.25" customHeight="1">
      <c r="B32" s="600" t="s">
        <v>315</v>
      </c>
      <c r="C32" s="601"/>
      <c r="D32" s="601"/>
      <c r="E32" s="601"/>
      <c r="F32" s="601"/>
      <c r="G32" s="601"/>
      <c r="H32" s="601"/>
      <c r="I32" s="601"/>
      <c r="J32" s="601"/>
      <c r="K32" s="601"/>
      <c r="L32" s="601"/>
      <c r="M32" s="601"/>
      <c r="N32" s="601"/>
      <c r="O32" s="601"/>
      <c r="P32" s="601"/>
      <c r="Q32" s="602"/>
      <c r="R32" s="603">
        <v>91356</v>
      </c>
      <c r="S32" s="606"/>
      <c r="T32" s="606"/>
      <c r="U32" s="606"/>
      <c r="V32" s="606"/>
      <c r="W32" s="606"/>
      <c r="X32" s="606"/>
      <c r="Y32" s="607"/>
      <c r="Z32" s="665">
        <v>0.6</v>
      </c>
      <c r="AA32" s="665"/>
      <c r="AB32" s="665"/>
      <c r="AC32" s="665"/>
      <c r="AD32" s="666" t="s">
        <v>173</v>
      </c>
      <c r="AE32" s="666"/>
      <c r="AF32" s="666"/>
      <c r="AG32" s="666"/>
      <c r="AH32" s="666"/>
      <c r="AI32" s="666"/>
      <c r="AJ32" s="666"/>
      <c r="AK32" s="666"/>
      <c r="AL32" s="608" t="s">
        <v>135</v>
      </c>
      <c r="AM32" s="609"/>
      <c r="AN32" s="609"/>
      <c r="AO32" s="667"/>
      <c r="AP32" s="697"/>
      <c r="AQ32" s="698"/>
      <c r="AR32" s="698"/>
      <c r="AS32" s="698"/>
      <c r="AT32" s="701"/>
      <c r="AU32" s="211"/>
      <c r="AV32" s="211"/>
      <c r="AW32" s="211"/>
      <c r="AX32" s="615" t="s">
        <v>316</v>
      </c>
      <c r="AY32" s="616"/>
      <c r="AZ32" s="616"/>
      <c r="BA32" s="616"/>
      <c r="BB32" s="616"/>
      <c r="BC32" s="616"/>
      <c r="BD32" s="616"/>
      <c r="BE32" s="616"/>
      <c r="BF32" s="617"/>
      <c r="BG32" s="680">
        <v>99.7</v>
      </c>
      <c r="BH32" s="619"/>
      <c r="BI32" s="619"/>
      <c r="BJ32" s="619"/>
      <c r="BK32" s="619"/>
      <c r="BL32" s="619"/>
      <c r="BM32" s="663">
        <v>96.9</v>
      </c>
      <c r="BN32" s="619"/>
      <c r="BO32" s="619"/>
      <c r="BP32" s="619"/>
      <c r="BQ32" s="656"/>
      <c r="BR32" s="680">
        <v>99.7</v>
      </c>
      <c r="BS32" s="619"/>
      <c r="BT32" s="619"/>
      <c r="BU32" s="619"/>
      <c r="BV32" s="619"/>
      <c r="BW32" s="619"/>
      <c r="BX32" s="663">
        <v>97</v>
      </c>
      <c r="BY32" s="619"/>
      <c r="BZ32" s="619"/>
      <c r="CA32" s="619"/>
      <c r="CB32" s="656"/>
      <c r="CD32" s="691"/>
      <c r="CE32" s="692"/>
      <c r="CF32" s="647" t="s">
        <v>317</v>
      </c>
      <c r="CG32" s="644"/>
      <c r="CH32" s="644"/>
      <c r="CI32" s="644"/>
      <c r="CJ32" s="644"/>
      <c r="CK32" s="644"/>
      <c r="CL32" s="644"/>
      <c r="CM32" s="644"/>
      <c r="CN32" s="644"/>
      <c r="CO32" s="644"/>
      <c r="CP32" s="644"/>
      <c r="CQ32" s="645"/>
      <c r="CR32" s="603">
        <v>4995</v>
      </c>
      <c r="CS32" s="606"/>
      <c r="CT32" s="606"/>
      <c r="CU32" s="606"/>
      <c r="CV32" s="606"/>
      <c r="CW32" s="606"/>
      <c r="CX32" s="606"/>
      <c r="CY32" s="607"/>
      <c r="CZ32" s="608">
        <v>0</v>
      </c>
      <c r="DA32" s="637"/>
      <c r="DB32" s="637"/>
      <c r="DC32" s="638"/>
      <c r="DD32" s="611">
        <v>4995</v>
      </c>
      <c r="DE32" s="606"/>
      <c r="DF32" s="606"/>
      <c r="DG32" s="606"/>
      <c r="DH32" s="606"/>
      <c r="DI32" s="606"/>
      <c r="DJ32" s="606"/>
      <c r="DK32" s="607"/>
      <c r="DL32" s="611">
        <v>4995</v>
      </c>
      <c r="DM32" s="606"/>
      <c r="DN32" s="606"/>
      <c r="DO32" s="606"/>
      <c r="DP32" s="606"/>
      <c r="DQ32" s="606"/>
      <c r="DR32" s="606"/>
      <c r="DS32" s="606"/>
      <c r="DT32" s="606"/>
      <c r="DU32" s="606"/>
      <c r="DV32" s="607"/>
      <c r="DW32" s="608">
        <v>0.1</v>
      </c>
      <c r="DX32" s="637"/>
      <c r="DY32" s="637"/>
      <c r="DZ32" s="637"/>
      <c r="EA32" s="637"/>
      <c r="EB32" s="637"/>
      <c r="EC32" s="639"/>
    </row>
    <row r="33" spans="2:133" ht="11.25" customHeight="1">
      <c r="B33" s="600" t="s">
        <v>318</v>
      </c>
      <c r="C33" s="601"/>
      <c r="D33" s="601"/>
      <c r="E33" s="601"/>
      <c r="F33" s="601"/>
      <c r="G33" s="601"/>
      <c r="H33" s="601"/>
      <c r="I33" s="601"/>
      <c r="J33" s="601"/>
      <c r="K33" s="601"/>
      <c r="L33" s="601"/>
      <c r="M33" s="601"/>
      <c r="N33" s="601"/>
      <c r="O33" s="601"/>
      <c r="P33" s="601"/>
      <c r="Q33" s="602"/>
      <c r="R33" s="603">
        <v>130764</v>
      </c>
      <c r="S33" s="606"/>
      <c r="T33" s="606"/>
      <c r="U33" s="606"/>
      <c r="V33" s="606"/>
      <c r="W33" s="606"/>
      <c r="X33" s="606"/>
      <c r="Y33" s="607"/>
      <c r="Z33" s="665">
        <v>0.8</v>
      </c>
      <c r="AA33" s="665"/>
      <c r="AB33" s="665"/>
      <c r="AC33" s="665"/>
      <c r="AD33" s="666" t="s">
        <v>233</v>
      </c>
      <c r="AE33" s="666"/>
      <c r="AF33" s="666"/>
      <c r="AG33" s="666"/>
      <c r="AH33" s="666"/>
      <c r="AI33" s="666"/>
      <c r="AJ33" s="666"/>
      <c r="AK33" s="666"/>
      <c r="AL33" s="608" t="s">
        <v>233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319</v>
      </c>
      <c r="CE33" s="644"/>
      <c r="CF33" s="644"/>
      <c r="CG33" s="644"/>
      <c r="CH33" s="644"/>
      <c r="CI33" s="644"/>
      <c r="CJ33" s="644"/>
      <c r="CK33" s="644"/>
      <c r="CL33" s="644"/>
      <c r="CM33" s="644"/>
      <c r="CN33" s="644"/>
      <c r="CO33" s="644"/>
      <c r="CP33" s="644"/>
      <c r="CQ33" s="645"/>
      <c r="CR33" s="603">
        <v>3589011</v>
      </c>
      <c r="CS33" s="604"/>
      <c r="CT33" s="604"/>
      <c r="CU33" s="604"/>
      <c r="CV33" s="604"/>
      <c r="CW33" s="604"/>
      <c r="CX33" s="604"/>
      <c r="CY33" s="605"/>
      <c r="CZ33" s="608">
        <v>22.6</v>
      </c>
      <c r="DA33" s="637"/>
      <c r="DB33" s="637"/>
      <c r="DC33" s="638"/>
      <c r="DD33" s="611">
        <v>2928442</v>
      </c>
      <c r="DE33" s="604"/>
      <c r="DF33" s="604"/>
      <c r="DG33" s="604"/>
      <c r="DH33" s="604"/>
      <c r="DI33" s="604"/>
      <c r="DJ33" s="604"/>
      <c r="DK33" s="605"/>
      <c r="DL33" s="611">
        <v>2053983</v>
      </c>
      <c r="DM33" s="604"/>
      <c r="DN33" s="604"/>
      <c r="DO33" s="604"/>
      <c r="DP33" s="604"/>
      <c r="DQ33" s="604"/>
      <c r="DR33" s="604"/>
      <c r="DS33" s="604"/>
      <c r="DT33" s="604"/>
      <c r="DU33" s="604"/>
      <c r="DV33" s="605"/>
      <c r="DW33" s="608">
        <v>40.700000000000003</v>
      </c>
      <c r="DX33" s="637"/>
      <c r="DY33" s="637"/>
      <c r="DZ33" s="637"/>
      <c r="EA33" s="637"/>
      <c r="EB33" s="637"/>
      <c r="EC33" s="639"/>
    </row>
    <row r="34" spans="2:133" ht="11.25" customHeight="1">
      <c r="B34" s="600" t="s">
        <v>320</v>
      </c>
      <c r="C34" s="601"/>
      <c r="D34" s="601"/>
      <c r="E34" s="601"/>
      <c r="F34" s="601"/>
      <c r="G34" s="601"/>
      <c r="H34" s="601"/>
      <c r="I34" s="601"/>
      <c r="J34" s="601"/>
      <c r="K34" s="601"/>
      <c r="L34" s="601"/>
      <c r="M34" s="601"/>
      <c r="N34" s="601"/>
      <c r="O34" s="601"/>
      <c r="P34" s="601"/>
      <c r="Q34" s="602"/>
      <c r="R34" s="603">
        <v>234431</v>
      </c>
      <c r="S34" s="606"/>
      <c r="T34" s="606"/>
      <c r="U34" s="606"/>
      <c r="V34" s="606"/>
      <c r="W34" s="606"/>
      <c r="X34" s="606"/>
      <c r="Y34" s="607"/>
      <c r="Z34" s="665">
        <v>1.5</v>
      </c>
      <c r="AA34" s="665"/>
      <c r="AB34" s="665"/>
      <c r="AC34" s="665"/>
      <c r="AD34" s="666">
        <v>870</v>
      </c>
      <c r="AE34" s="666"/>
      <c r="AF34" s="666"/>
      <c r="AG34" s="666"/>
      <c r="AH34" s="666"/>
      <c r="AI34" s="666"/>
      <c r="AJ34" s="666"/>
      <c r="AK34" s="666"/>
      <c r="AL34" s="608">
        <v>0</v>
      </c>
      <c r="AM34" s="609"/>
      <c r="AN34" s="609"/>
      <c r="AO34" s="667"/>
      <c r="AP34" s="214"/>
      <c r="AQ34" s="677" t="s">
        <v>321</v>
      </c>
      <c r="AR34" s="678"/>
      <c r="AS34" s="678"/>
      <c r="AT34" s="678"/>
      <c r="AU34" s="678"/>
      <c r="AV34" s="678"/>
      <c r="AW34" s="678"/>
      <c r="AX34" s="678"/>
      <c r="AY34" s="678"/>
      <c r="AZ34" s="678"/>
      <c r="BA34" s="678"/>
      <c r="BB34" s="678"/>
      <c r="BC34" s="678"/>
      <c r="BD34" s="678"/>
      <c r="BE34" s="678"/>
      <c r="BF34" s="679"/>
      <c r="BG34" s="677" t="s">
        <v>322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323</v>
      </c>
      <c r="CE34" s="644"/>
      <c r="CF34" s="644"/>
      <c r="CG34" s="644"/>
      <c r="CH34" s="644"/>
      <c r="CI34" s="644"/>
      <c r="CJ34" s="644"/>
      <c r="CK34" s="644"/>
      <c r="CL34" s="644"/>
      <c r="CM34" s="644"/>
      <c r="CN34" s="644"/>
      <c r="CO34" s="644"/>
      <c r="CP34" s="644"/>
      <c r="CQ34" s="645"/>
      <c r="CR34" s="603">
        <v>1561246</v>
      </c>
      <c r="CS34" s="606"/>
      <c r="CT34" s="606"/>
      <c r="CU34" s="606"/>
      <c r="CV34" s="606"/>
      <c r="CW34" s="606"/>
      <c r="CX34" s="606"/>
      <c r="CY34" s="607"/>
      <c r="CZ34" s="608">
        <v>9.8000000000000007</v>
      </c>
      <c r="DA34" s="637"/>
      <c r="DB34" s="637"/>
      <c r="DC34" s="638"/>
      <c r="DD34" s="611">
        <v>1294852</v>
      </c>
      <c r="DE34" s="606"/>
      <c r="DF34" s="606"/>
      <c r="DG34" s="606"/>
      <c r="DH34" s="606"/>
      <c r="DI34" s="606"/>
      <c r="DJ34" s="606"/>
      <c r="DK34" s="607"/>
      <c r="DL34" s="611">
        <v>1047148</v>
      </c>
      <c r="DM34" s="606"/>
      <c r="DN34" s="606"/>
      <c r="DO34" s="606"/>
      <c r="DP34" s="606"/>
      <c r="DQ34" s="606"/>
      <c r="DR34" s="606"/>
      <c r="DS34" s="606"/>
      <c r="DT34" s="606"/>
      <c r="DU34" s="606"/>
      <c r="DV34" s="607"/>
      <c r="DW34" s="608">
        <v>20.7</v>
      </c>
      <c r="DX34" s="637"/>
      <c r="DY34" s="637"/>
      <c r="DZ34" s="637"/>
      <c r="EA34" s="637"/>
      <c r="EB34" s="637"/>
      <c r="EC34" s="639"/>
    </row>
    <row r="35" spans="2:133" ht="11.25" customHeight="1">
      <c r="B35" s="600" t="s">
        <v>324</v>
      </c>
      <c r="C35" s="601"/>
      <c r="D35" s="601"/>
      <c r="E35" s="601"/>
      <c r="F35" s="601"/>
      <c r="G35" s="601"/>
      <c r="H35" s="601"/>
      <c r="I35" s="601"/>
      <c r="J35" s="601"/>
      <c r="K35" s="601"/>
      <c r="L35" s="601"/>
      <c r="M35" s="601"/>
      <c r="N35" s="601"/>
      <c r="O35" s="601"/>
      <c r="P35" s="601"/>
      <c r="Q35" s="602"/>
      <c r="R35" s="603">
        <v>5243611</v>
      </c>
      <c r="S35" s="606"/>
      <c r="T35" s="606"/>
      <c r="U35" s="606"/>
      <c r="V35" s="606"/>
      <c r="W35" s="606"/>
      <c r="X35" s="606"/>
      <c r="Y35" s="607"/>
      <c r="Z35" s="665">
        <v>32.9</v>
      </c>
      <c r="AA35" s="665"/>
      <c r="AB35" s="665"/>
      <c r="AC35" s="665"/>
      <c r="AD35" s="666" t="s">
        <v>173</v>
      </c>
      <c r="AE35" s="666"/>
      <c r="AF35" s="666"/>
      <c r="AG35" s="666"/>
      <c r="AH35" s="666"/>
      <c r="AI35" s="666"/>
      <c r="AJ35" s="666"/>
      <c r="AK35" s="666"/>
      <c r="AL35" s="608" t="s">
        <v>135</v>
      </c>
      <c r="AM35" s="609"/>
      <c r="AN35" s="609"/>
      <c r="AO35" s="667"/>
      <c r="AP35" s="214"/>
      <c r="AQ35" s="671" t="s">
        <v>325</v>
      </c>
      <c r="AR35" s="672"/>
      <c r="AS35" s="672"/>
      <c r="AT35" s="672"/>
      <c r="AU35" s="672"/>
      <c r="AV35" s="672"/>
      <c r="AW35" s="672"/>
      <c r="AX35" s="672"/>
      <c r="AY35" s="673"/>
      <c r="AZ35" s="668">
        <v>551224</v>
      </c>
      <c r="BA35" s="669"/>
      <c r="BB35" s="669"/>
      <c r="BC35" s="669"/>
      <c r="BD35" s="669"/>
      <c r="BE35" s="669"/>
      <c r="BF35" s="670"/>
      <c r="BG35" s="674" t="s">
        <v>326</v>
      </c>
      <c r="BH35" s="675"/>
      <c r="BI35" s="675"/>
      <c r="BJ35" s="675"/>
      <c r="BK35" s="675"/>
      <c r="BL35" s="675"/>
      <c r="BM35" s="675"/>
      <c r="BN35" s="675"/>
      <c r="BO35" s="675"/>
      <c r="BP35" s="675"/>
      <c r="BQ35" s="675"/>
      <c r="BR35" s="675"/>
      <c r="BS35" s="675"/>
      <c r="BT35" s="675"/>
      <c r="BU35" s="676"/>
      <c r="BV35" s="668">
        <v>33499</v>
      </c>
      <c r="BW35" s="669"/>
      <c r="BX35" s="669"/>
      <c r="BY35" s="669"/>
      <c r="BZ35" s="669"/>
      <c r="CA35" s="669"/>
      <c r="CB35" s="670"/>
      <c r="CD35" s="647" t="s">
        <v>327</v>
      </c>
      <c r="CE35" s="644"/>
      <c r="CF35" s="644"/>
      <c r="CG35" s="644"/>
      <c r="CH35" s="644"/>
      <c r="CI35" s="644"/>
      <c r="CJ35" s="644"/>
      <c r="CK35" s="644"/>
      <c r="CL35" s="644"/>
      <c r="CM35" s="644"/>
      <c r="CN35" s="644"/>
      <c r="CO35" s="644"/>
      <c r="CP35" s="644"/>
      <c r="CQ35" s="645"/>
      <c r="CR35" s="603">
        <v>123798</v>
      </c>
      <c r="CS35" s="604"/>
      <c r="CT35" s="604"/>
      <c r="CU35" s="604"/>
      <c r="CV35" s="604"/>
      <c r="CW35" s="604"/>
      <c r="CX35" s="604"/>
      <c r="CY35" s="605"/>
      <c r="CZ35" s="608">
        <v>0.8</v>
      </c>
      <c r="DA35" s="637"/>
      <c r="DB35" s="637"/>
      <c r="DC35" s="638"/>
      <c r="DD35" s="611">
        <v>107553</v>
      </c>
      <c r="DE35" s="604"/>
      <c r="DF35" s="604"/>
      <c r="DG35" s="604"/>
      <c r="DH35" s="604"/>
      <c r="DI35" s="604"/>
      <c r="DJ35" s="604"/>
      <c r="DK35" s="605"/>
      <c r="DL35" s="611">
        <v>81787</v>
      </c>
      <c r="DM35" s="604"/>
      <c r="DN35" s="604"/>
      <c r="DO35" s="604"/>
      <c r="DP35" s="604"/>
      <c r="DQ35" s="604"/>
      <c r="DR35" s="604"/>
      <c r="DS35" s="604"/>
      <c r="DT35" s="604"/>
      <c r="DU35" s="604"/>
      <c r="DV35" s="605"/>
      <c r="DW35" s="608">
        <v>1.6</v>
      </c>
      <c r="DX35" s="637"/>
      <c r="DY35" s="637"/>
      <c r="DZ35" s="637"/>
      <c r="EA35" s="637"/>
      <c r="EB35" s="637"/>
      <c r="EC35" s="639"/>
    </row>
    <row r="36" spans="2:133" ht="11.25" customHeight="1">
      <c r="B36" s="600" t="s">
        <v>328</v>
      </c>
      <c r="C36" s="601"/>
      <c r="D36" s="601"/>
      <c r="E36" s="601"/>
      <c r="F36" s="601"/>
      <c r="G36" s="601"/>
      <c r="H36" s="601"/>
      <c r="I36" s="601"/>
      <c r="J36" s="601"/>
      <c r="K36" s="601"/>
      <c r="L36" s="601"/>
      <c r="M36" s="601"/>
      <c r="N36" s="601"/>
      <c r="O36" s="601"/>
      <c r="P36" s="601"/>
      <c r="Q36" s="602"/>
      <c r="R36" s="603" t="s">
        <v>135</v>
      </c>
      <c r="S36" s="606"/>
      <c r="T36" s="606"/>
      <c r="U36" s="606"/>
      <c r="V36" s="606"/>
      <c r="W36" s="606"/>
      <c r="X36" s="606"/>
      <c r="Y36" s="607"/>
      <c r="Z36" s="665" t="s">
        <v>135</v>
      </c>
      <c r="AA36" s="665"/>
      <c r="AB36" s="665"/>
      <c r="AC36" s="665"/>
      <c r="AD36" s="666" t="s">
        <v>233</v>
      </c>
      <c r="AE36" s="666"/>
      <c r="AF36" s="666"/>
      <c r="AG36" s="666"/>
      <c r="AH36" s="666"/>
      <c r="AI36" s="666"/>
      <c r="AJ36" s="666"/>
      <c r="AK36" s="666"/>
      <c r="AL36" s="608" t="s">
        <v>233</v>
      </c>
      <c r="AM36" s="609"/>
      <c r="AN36" s="609"/>
      <c r="AO36" s="667"/>
      <c r="AQ36" s="640" t="s">
        <v>329</v>
      </c>
      <c r="AR36" s="641"/>
      <c r="AS36" s="641"/>
      <c r="AT36" s="641"/>
      <c r="AU36" s="641"/>
      <c r="AV36" s="641"/>
      <c r="AW36" s="641"/>
      <c r="AX36" s="641"/>
      <c r="AY36" s="642"/>
      <c r="AZ36" s="603">
        <v>170275</v>
      </c>
      <c r="BA36" s="606"/>
      <c r="BB36" s="606"/>
      <c r="BC36" s="606"/>
      <c r="BD36" s="604"/>
      <c r="BE36" s="604"/>
      <c r="BF36" s="643"/>
      <c r="BG36" s="647" t="s">
        <v>330</v>
      </c>
      <c r="BH36" s="644"/>
      <c r="BI36" s="644"/>
      <c r="BJ36" s="644"/>
      <c r="BK36" s="644"/>
      <c r="BL36" s="644"/>
      <c r="BM36" s="644"/>
      <c r="BN36" s="644"/>
      <c r="BO36" s="644"/>
      <c r="BP36" s="644"/>
      <c r="BQ36" s="644"/>
      <c r="BR36" s="644"/>
      <c r="BS36" s="644"/>
      <c r="BT36" s="644"/>
      <c r="BU36" s="645"/>
      <c r="BV36" s="603">
        <v>14496</v>
      </c>
      <c r="BW36" s="606"/>
      <c r="BX36" s="606"/>
      <c r="BY36" s="606"/>
      <c r="BZ36" s="606"/>
      <c r="CA36" s="606"/>
      <c r="CB36" s="646"/>
      <c r="CD36" s="647" t="s">
        <v>331</v>
      </c>
      <c r="CE36" s="644"/>
      <c r="CF36" s="644"/>
      <c r="CG36" s="644"/>
      <c r="CH36" s="644"/>
      <c r="CI36" s="644"/>
      <c r="CJ36" s="644"/>
      <c r="CK36" s="644"/>
      <c r="CL36" s="644"/>
      <c r="CM36" s="644"/>
      <c r="CN36" s="644"/>
      <c r="CO36" s="644"/>
      <c r="CP36" s="644"/>
      <c r="CQ36" s="645"/>
      <c r="CR36" s="603">
        <v>1193080</v>
      </c>
      <c r="CS36" s="606"/>
      <c r="CT36" s="606"/>
      <c r="CU36" s="606"/>
      <c r="CV36" s="606"/>
      <c r="CW36" s="606"/>
      <c r="CX36" s="606"/>
      <c r="CY36" s="607"/>
      <c r="CZ36" s="608">
        <v>7.5</v>
      </c>
      <c r="DA36" s="637"/>
      <c r="DB36" s="637"/>
      <c r="DC36" s="638"/>
      <c r="DD36" s="611">
        <v>877468</v>
      </c>
      <c r="DE36" s="606"/>
      <c r="DF36" s="606"/>
      <c r="DG36" s="606"/>
      <c r="DH36" s="606"/>
      <c r="DI36" s="606"/>
      <c r="DJ36" s="606"/>
      <c r="DK36" s="607"/>
      <c r="DL36" s="611">
        <v>500443</v>
      </c>
      <c r="DM36" s="606"/>
      <c r="DN36" s="606"/>
      <c r="DO36" s="606"/>
      <c r="DP36" s="606"/>
      <c r="DQ36" s="606"/>
      <c r="DR36" s="606"/>
      <c r="DS36" s="606"/>
      <c r="DT36" s="606"/>
      <c r="DU36" s="606"/>
      <c r="DV36" s="607"/>
      <c r="DW36" s="608">
        <v>9.9</v>
      </c>
      <c r="DX36" s="637"/>
      <c r="DY36" s="637"/>
      <c r="DZ36" s="637"/>
      <c r="EA36" s="637"/>
      <c r="EB36" s="637"/>
      <c r="EC36" s="639"/>
    </row>
    <row r="37" spans="2:133" ht="11.25" customHeight="1">
      <c r="B37" s="600" t="s">
        <v>332</v>
      </c>
      <c r="C37" s="601"/>
      <c r="D37" s="601"/>
      <c r="E37" s="601"/>
      <c r="F37" s="601"/>
      <c r="G37" s="601"/>
      <c r="H37" s="601"/>
      <c r="I37" s="601"/>
      <c r="J37" s="601"/>
      <c r="K37" s="601"/>
      <c r="L37" s="601"/>
      <c r="M37" s="601"/>
      <c r="N37" s="601"/>
      <c r="O37" s="601"/>
      <c r="P37" s="601"/>
      <c r="Q37" s="602"/>
      <c r="R37" s="603">
        <v>202311</v>
      </c>
      <c r="S37" s="606"/>
      <c r="T37" s="606"/>
      <c r="U37" s="606"/>
      <c r="V37" s="606"/>
      <c r="W37" s="606"/>
      <c r="X37" s="606"/>
      <c r="Y37" s="607"/>
      <c r="Z37" s="665">
        <v>1.3</v>
      </c>
      <c r="AA37" s="665"/>
      <c r="AB37" s="665"/>
      <c r="AC37" s="665"/>
      <c r="AD37" s="666" t="s">
        <v>173</v>
      </c>
      <c r="AE37" s="666"/>
      <c r="AF37" s="666"/>
      <c r="AG37" s="666"/>
      <c r="AH37" s="666"/>
      <c r="AI37" s="666"/>
      <c r="AJ37" s="666"/>
      <c r="AK37" s="666"/>
      <c r="AL37" s="608" t="s">
        <v>135</v>
      </c>
      <c r="AM37" s="609"/>
      <c r="AN37" s="609"/>
      <c r="AO37" s="667"/>
      <c r="AQ37" s="640" t="s">
        <v>333</v>
      </c>
      <c r="AR37" s="641"/>
      <c r="AS37" s="641"/>
      <c r="AT37" s="641"/>
      <c r="AU37" s="641"/>
      <c r="AV37" s="641"/>
      <c r="AW37" s="641"/>
      <c r="AX37" s="641"/>
      <c r="AY37" s="642"/>
      <c r="AZ37" s="603">
        <v>79420</v>
      </c>
      <c r="BA37" s="606"/>
      <c r="BB37" s="606"/>
      <c r="BC37" s="606"/>
      <c r="BD37" s="604"/>
      <c r="BE37" s="604"/>
      <c r="BF37" s="643"/>
      <c r="BG37" s="647" t="s">
        <v>334</v>
      </c>
      <c r="BH37" s="644"/>
      <c r="BI37" s="644"/>
      <c r="BJ37" s="644"/>
      <c r="BK37" s="644"/>
      <c r="BL37" s="644"/>
      <c r="BM37" s="644"/>
      <c r="BN37" s="644"/>
      <c r="BO37" s="644"/>
      <c r="BP37" s="644"/>
      <c r="BQ37" s="644"/>
      <c r="BR37" s="644"/>
      <c r="BS37" s="644"/>
      <c r="BT37" s="644"/>
      <c r="BU37" s="645"/>
      <c r="BV37" s="603">
        <v>1136</v>
      </c>
      <c r="BW37" s="606"/>
      <c r="BX37" s="606"/>
      <c r="BY37" s="606"/>
      <c r="BZ37" s="606"/>
      <c r="CA37" s="606"/>
      <c r="CB37" s="646"/>
      <c r="CD37" s="647" t="s">
        <v>335</v>
      </c>
      <c r="CE37" s="644"/>
      <c r="CF37" s="644"/>
      <c r="CG37" s="644"/>
      <c r="CH37" s="644"/>
      <c r="CI37" s="644"/>
      <c r="CJ37" s="644"/>
      <c r="CK37" s="644"/>
      <c r="CL37" s="644"/>
      <c r="CM37" s="644"/>
      <c r="CN37" s="644"/>
      <c r="CO37" s="644"/>
      <c r="CP37" s="644"/>
      <c r="CQ37" s="645"/>
      <c r="CR37" s="603">
        <v>402748</v>
      </c>
      <c r="CS37" s="604"/>
      <c r="CT37" s="604"/>
      <c r="CU37" s="604"/>
      <c r="CV37" s="604"/>
      <c r="CW37" s="604"/>
      <c r="CX37" s="604"/>
      <c r="CY37" s="605"/>
      <c r="CZ37" s="608">
        <v>2.5</v>
      </c>
      <c r="DA37" s="637"/>
      <c r="DB37" s="637"/>
      <c r="DC37" s="638"/>
      <c r="DD37" s="611">
        <v>386472</v>
      </c>
      <c r="DE37" s="604"/>
      <c r="DF37" s="604"/>
      <c r="DG37" s="604"/>
      <c r="DH37" s="604"/>
      <c r="DI37" s="604"/>
      <c r="DJ37" s="604"/>
      <c r="DK37" s="605"/>
      <c r="DL37" s="611">
        <v>356600</v>
      </c>
      <c r="DM37" s="604"/>
      <c r="DN37" s="604"/>
      <c r="DO37" s="604"/>
      <c r="DP37" s="604"/>
      <c r="DQ37" s="604"/>
      <c r="DR37" s="604"/>
      <c r="DS37" s="604"/>
      <c r="DT37" s="604"/>
      <c r="DU37" s="604"/>
      <c r="DV37" s="605"/>
      <c r="DW37" s="608">
        <v>7.1</v>
      </c>
      <c r="DX37" s="637"/>
      <c r="DY37" s="637"/>
      <c r="DZ37" s="637"/>
      <c r="EA37" s="637"/>
      <c r="EB37" s="637"/>
      <c r="EC37" s="639"/>
    </row>
    <row r="38" spans="2:133" ht="11.25" customHeight="1">
      <c r="B38" s="615" t="s">
        <v>336</v>
      </c>
      <c r="C38" s="616"/>
      <c r="D38" s="616"/>
      <c r="E38" s="616"/>
      <c r="F38" s="616"/>
      <c r="G38" s="616"/>
      <c r="H38" s="616"/>
      <c r="I38" s="616"/>
      <c r="J38" s="616"/>
      <c r="K38" s="616"/>
      <c r="L38" s="616"/>
      <c r="M38" s="616"/>
      <c r="N38" s="616"/>
      <c r="O38" s="616"/>
      <c r="P38" s="616"/>
      <c r="Q38" s="617"/>
      <c r="R38" s="618">
        <v>15956503</v>
      </c>
      <c r="S38" s="655"/>
      <c r="T38" s="655"/>
      <c r="U38" s="655"/>
      <c r="V38" s="655"/>
      <c r="W38" s="655"/>
      <c r="X38" s="655"/>
      <c r="Y38" s="660"/>
      <c r="Z38" s="661">
        <v>100</v>
      </c>
      <c r="AA38" s="661"/>
      <c r="AB38" s="661"/>
      <c r="AC38" s="661"/>
      <c r="AD38" s="662">
        <v>4849376</v>
      </c>
      <c r="AE38" s="662"/>
      <c r="AF38" s="662"/>
      <c r="AG38" s="662"/>
      <c r="AH38" s="662"/>
      <c r="AI38" s="662"/>
      <c r="AJ38" s="662"/>
      <c r="AK38" s="662"/>
      <c r="AL38" s="621">
        <v>100</v>
      </c>
      <c r="AM38" s="663"/>
      <c r="AN38" s="663"/>
      <c r="AO38" s="664"/>
      <c r="AQ38" s="640" t="s">
        <v>337</v>
      </c>
      <c r="AR38" s="641"/>
      <c r="AS38" s="641"/>
      <c r="AT38" s="641"/>
      <c r="AU38" s="641"/>
      <c r="AV38" s="641"/>
      <c r="AW38" s="641"/>
      <c r="AX38" s="641"/>
      <c r="AY38" s="642"/>
      <c r="AZ38" s="603" t="s">
        <v>173</v>
      </c>
      <c r="BA38" s="606"/>
      <c r="BB38" s="606"/>
      <c r="BC38" s="606"/>
      <c r="BD38" s="604"/>
      <c r="BE38" s="604"/>
      <c r="BF38" s="643"/>
      <c r="BG38" s="647" t="s">
        <v>338</v>
      </c>
      <c r="BH38" s="644"/>
      <c r="BI38" s="644"/>
      <c r="BJ38" s="644"/>
      <c r="BK38" s="644"/>
      <c r="BL38" s="644"/>
      <c r="BM38" s="644"/>
      <c r="BN38" s="644"/>
      <c r="BO38" s="644"/>
      <c r="BP38" s="644"/>
      <c r="BQ38" s="644"/>
      <c r="BR38" s="644"/>
      <c r="BS38" s="644"/>
      <c r="BT38" s="644"/>
      <c r="BU38" s="645"/>
      <c r="BV38" s="603">
        <v>2598</v>
      </c>
      <c r="BW38" s="606"/>
      <c r="BX38" s="606"/>
      <c r="BY38" s="606"/>
      <c r="BZ38" s="606"/>
      <c r="CA38" s="606"/>
      <c r="CB38" s="646"/>
      <c r="CD38" s="647" t="s">
        <v>339</v>
      </c>
      <c r="CE38" s="644"/>
      <c r="CF38" s="644"/>
      <c r="CG38" s="644"/>
      <c r="CH38" s="644"/>
      <c r="CI38" s="644"/>
      <c r="CJ38" s="644"/>
      <c r="CK38" s="644"/>
      <c r="CL38" s="644"/>
      <c r="CM38" s="644"/>
      <c r="CN38" s="644"/>
      <c r="CO38" s="644"/>
      <c r="CP38" s="644"/>
      <c r="CQ38" s="645"/>
      <c r="CR38" s="603">
        <v>551224</v>
      </c>
      <c r="CS38" s="606"/>
      <c r="CT38" s="606"/>
      <c r="CU38" s="606"/>
      <c r="CV38" s="606"/>
      <c r="CW38" s="606"/>
      <c r="CX38" s="606"/>
      <c r="CY38" s="607"/>
      <c r="CZ38" s="608">
        <v>3.5</v>
      </c>
      <c r="DA38" s="637"/>
      <c r="DB38" s="637"/>
      <c r="DC38" s="638"/>
      <c r="DD38" s="611">
        <v>498138</v>
      </c>
      <c r="DE38" s="606"/>
      <c r="DF38" s="606"/>
      <c r="DG38" s="606"/>
      <c r="DH38" s="606"/>
      <c r="DI38" s="606"/>
      <c r="DJ38" s="606"/>
      <c r="DK38" s="607"/>
      <c r="DL38" s="611">
        <v>424605</v>
      </c>
      <c r="DM38" s="606"/>
      <c r="DN38" s="606"/>
      <c r="DO38" s="606"/>
      <c r="DP38" s="606"/>
      <c r="DQ38" s="606"/>
      <c r="DR38" s="606"/>
      <c r="DS38" s="606"/>
      <c r="DT38" s="606"/>
      <c r="DU38" s="606"/>
      <c r="DV38" s="607"/>
      <c r="DW38" s="608">
        <v>8.4</v>
      </c>
      <c r="DX38" s="637"/>
      <c r="DY38" s="637"/>
      <c r="DZ38" s="637"/>
      <c r="EA38" s="637"/>
      <c r="EB38" s="637"/>
      <c r="EC38" s="639"/>
    </row>
    <row r="39" spans="2:133" ht="11.25" customHeight="1">
      <c r="AQ39" s="640" t="s">
        <v>340</v>
      </c>
      <c r="AR39" s="641"/>
      <c r="AS39" s="641"/>
      <c r="AT39" s="641"/>
      <c r="AU39" s="641"/>
      <c r="AV39" s="641"/>
      <c r="AW39" s="641"/>
      <c r="AX39" s="641"/>
      <c r="AY39" s="642"/>
      <c r="AZ39" s="603" t="s">
        <v>173</v>
      </c>
      <c r="BA39" s="606"/>
      <c r="BB39" s="606"/>
      <c r="BC39" s="606"/>
      <c r="BD39" s="604"/>
      <c r="BE39" s="604"/>
      <c r="BF39" s="643"/>
      <c r="BG39" s="648" t="s">
        <v>341</v>
      </c>
      <c r="BH39" s="649"/>
      <c r="BI39" s="649"/>
      <c r="BJ39" s="649"/>
      <c r="BK39" s="649"/>
      <c r="BL39" s="215"/>
      <c r="BM39" s="644" t="s">
        <v>342</v>
      </c>
      <c r="BN39" s="644"/>
      <c r="BO39" s="644"/>
      <c r="BP39" s="644"/>
      <c r="BQ39" s="644"/>
      <c r="BR39" s="644"/>
      <c r="BS39" s="644"/>
      <c r="BT39" s="644"/>
      <c r="BU39" s="645"/>
      <c r="BV39" s="603">
        <v>142</v>
      </c>
      <c r="BW39" s="606"/>
      <c r="BX39" s="606"/>
      <c r="BY39" s="606"/>
      <c r="BZ39" s="606"/>
      <c r="CA39" s="606"/>
      <c r="CB39" s="646"/>
      <c r="CD39" s="647" t="s">
        <v>343</v>
      </c>
      <c r="CE39" s="644"/>
      <c r="CF39" s="644"/>
      <c r="CG39" s="644"/>
      <c r="CH39" s="644"/>
      <c r="CI39" s="644"/>
      <c r="CJ39" s="644"/>
      <c r="CK39" s="644"/>
      <c r="CL39" s="644"/>
      <c r="CM39" s="644"/>
      <c r="CN39" s="644"/>
      <c r="CO39" s="644"/>
      <c r="CP39" s="644"/>
      <c r="CQ39" s="645"/>
      <c r="CR39" s="603">
        <v>159663</v>
      </c>
      <c r="CS39" s="604"/>
      <c r="CT39" s="604"/>
      <c r="CU39" s="604"/>
      <c r="CV39" s="604"/>
      <c r="CW39" s="604"/>
      <c r="CX39" s="604"/>
      <c r="CY39" s="605"/>
      <c r="CZ39" s="608">
        <v>1</v>
      </c>
      <c r="DA39" s="637"/>
      <c r="DB39" s="637"/>
      <c r="DC39" s="638"/>
      <c r="DD39" s="611">
        <v>150431</v>
      </c>
      <c r="DE39" s="604"/>
      <c r="DF39" s="604"/>
      <c r="DG39" s="604"/>
      <c r="DH39" s="604"/>
      <c r="DI39" s="604"/>
      <c r="DJ39" s="604"/>
      <c r="DK39" s="605"/>
      <c r="DL39" s="611" t="s">
        <v>233</v>
      </c>
      <c r="DM39" s="604"/>
      <c r="DN39" s="604"/>
      <c r="DO39" s="604"/>
      <c r="DP39" s="604"/>
      <c r="DQ39" s="604"/>
      <c r="DR39" s="604"/>
      <c r="DS39" s="604"/>
      <c r="DT39" s="604"/>
      <c r="DU39" s="604"/>
      <c r="DV39" s="605"/>
      <c r="DW39" s="608" t="s">
        <v>173</v>
      </c>
      <c r="DX39" s="637"/>
      <c r="DY39" s="637"/>
      <c r="DZ39" s="637"/>
      <c r="EA39" s="637"/>
      <c r="EB39" s="637"/>
      <c r="EC39" s="639"/>
    </row>
    <row r="40" spans="2:133" ht="11.25" customHeight="1">
      <c r="AQ40" s="640" t="s">
        <v>344</v>
      </c>
      <c r="AR40" s="641"/>
      <c r="AS40" s="641"/>
      <c r="AT40" s="641"/>
      <c r="AU40" s="641"/>
      <c r="AV40" s="641"/>
      <c r="AW40" s="641"/>
      <c r="AX40" s="641"/>
      <c r="AY40" s="642"/>
      <c r="AZ40" s="603">
        <v>66181</v>
      </c>
      <c r="BA40" s="606"/>
      <c r="BB40" s="606"/>
      <c r="BC40" s="606"/>
      <c r="BD40" s="604"/>
      <c r="BE40" s="604"/>
      <c r="BF40" s="643"/>
      <c r="BG40" s="648"/>
      <c r="BH40" s="649"/>
      <c r="BI40" s="649"/>
      <c r="BJ40" s="649"/>
      <c r="BK40" s="649"/>
      <c r="BL40" s="215"/>
      <c r="BM40" s="644" t="s">
        <v>345</v>
      </c>
      <c r="BN40" s="644"/>
      <c r="BO40" s="644"/>
      <c r="BP40" s="644"/>
      <c r="BQ40" s="644"/>
      <c r="BR40" s="644"/>
      <c r="BS40" s="644"/>
      <c r="BT40" s="644"/>
      <c r="BU40" s="645"/>
      <c r="BV40" s="603">
        <v>94</v>
      </c>
      <c r="BW40" s="606"/>
      <c r="BX40" s="606"/>
      <c r="BY40" s="606"/>
      <c r="BZ40" s="606"/>
      <c r="CA40" s="606"/>
      <c r="CB40" s="646"/>
      <c r="CD40" s="647" t="s">
        <v>346</v>
      </c>
      <c r="CE40" s="644"/>
      <c r="CF40" s="644"/>
      <c r="CG40" s="644"/>
      <c r="CH40" s="644"/>
      <c r="CI40" s="644"/>
      <c r="CJ40" s="644"/>
      <c r="CK40" s="644"/>
      <c r="CL40" s="644"/>
      <c r="CM40" s="644"/>
      <c r="CN40" s="644"/>
      <c r="CO40" s="644"/>
      <c r="CP40" s="644"/>
      <c r="CQ40" s="645"/>
      <c r="CR40" s="603" t="s">
        <v>173</v>
      </c>
      <c r="CS40" s="606"/>
      <c r="CT40" s="606"/>
      <c r="CU40" s="606"/>
      <c r="CV40" s="606"/>
      <c r="CW40" s="606"/>
      <c r="CX40" s="606"/>
      <c r="CY40" s="607"/>
      <c r="CZ40" s="608" t="s">
        <v>173</v>
      </c>
      <c r="DA40" s="637"/>
      <c r="DB40" s="637"/>
      <c r="DC40" s="638"/>
      <c r="DD40" s="611" t="s">
        <v>233</v>
      </c>
      <c r="DE40" s="606"/>
      <c r="DF40" s="606"/>
      <c r="DG40" s="606"/>
      <c r="DH40" s="606"/>
      <c r="DI40" s="606"/>
      <c r="DJ40" s="606"/>
      <c r="DK40" s="607"/>
      <c r="DL40" s="611" t="s">
        <v>233</v>
      </c>
      <c r="DM40" s="606"/>
      <c r="DN40" s="606"/>
      <c r="DO40" s="606"/>
      <c r="DP40" s="606"/>
      <c r="DQ40" s="606"/>
      <c r="DR40" s="606"/>
      <c r="DS40" s="606"/>
      <c r="DT40" s="606"/>
      <c r="DU40" s="606"/>
      <c r="DV40" s="607"/>
      <c r="DW40" s="608" t="s">
        <v>233</v>
      </c>
      <c r="DX40" s="637"/>
      <c r="DY40" s="637"/>
      <c r="DZ40" s="637"/>
      <c r="EA40" s="637"/>
      <c r="EB40" s="637"/>
      <c r="EC40" s="639"/>
    </row>
    <row r="41" spans="2:133" ht="11.25" customHeight="1">
      <c r="AQ41" s="652" t="s">
        <v>347</v>
      </c>
      <c r="AR41" s="653"/>
      <c r="AS41" s="653"/>
      <c r="AT41" s="653"/>
      <c r="AU41" s="653"/>
      <c r="AV41" s="653"/>
      <c r="AW41" s="653"/>
      <c r="AX41" s="653"/>
      <c r="AY41" s="654"/>
      <c r="AZ41" s="618">
        <v>235348</v>
      </c>
      <c r="BA41" s="655"/>
      <c r="BB41" s="655"/>
      <c r="BC41" s="655"/>
      <c r="BD41" s="619"/>
      <c r="BE41" s="619"/>
      <c r="BF41" s="656"/>
      <c r="BG41" s="650"/>
      <c r="BH41" s="651"/>
      <c r="BI41" s="651"/>
      <c r="BJ41" s="651"/>
      <c r="BK41" s="651"/>
      <c r="BL41" s="216"/>
      <c r="BM41" s="657" t="s">
        <v>348</v>
      </c>
      <c r="BN41" s="657"/>
      <c r="BO41" s="657"/>
      <c r="BP41" s="657"/>
      <c r="BQ41" s="657"/>
      <c r="BR41" s="657"/>
      <c r="BS41" s="657"/>
      <c r="BT41" s="657"/>
      <c r="BU41" s="658"/>
      <c r="BV41" s="618">
        <v>283</v>
      </c>
      <c r="BW41" s="655"/>
      <c r="BX41" s="655"/>
      <c r="BY41" s="655"/>
      <c r="BZ41" s="655"/>
      <c r="CA41" s="655"/>
      <c r="CB41" s="659"/>
      <c r="CD41" s="647" t="s">
        <v>349</v>
      </c>
      <c r="CE41" s="644"/>
      <c r="CF41" s="644"/>
      <c r="CG41" s="644"/>
      <c r="CH41" s="644"/>
      <c r="CI41" s="644"/>
      <c r="CJ41" s="644"/>
      <c r="CK41" s="644"/>
      <c r="CL41" s="644"/>
      <c r="CM41" s="644"/>
      <c r="CN41" s="644"/>
      <c r="CO41" s="644"/>
      <c r="CP41" s="644"/>
      <c r="CQ41" s="645"/>
      <c r="CR41" s="603" t="s">
        <v>173</v>
      </c>
      <c r="CS41" s="604"/>
      <c r="CT41" s="604"/>
      <c r="CU41" s="604"/>
      <c r="CV41" s="604"/>
      <c r="CW41" s="604"/>
      <c r="CX41" s="604"/>
      <c r="CY41" s="605"/>
      <c r="CZ41" s="608" t="s">
        <v>173</v>
      </c>
      <c r="DA41" s="637"/>
      <c r="DB41" s="637"/>
      <c r="DC41" s="638"/>
      <c r="DD41" s="611" t="s">
        <v>173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351</v>
      </c>
      <c r="CE42" s="601"/>
      <c r="CF42" s="601"/>
      <c r="CG42" s="601"/>
      <c r="CH42" s="601"/>
      <c r="CI42" s="601"/>
      <c r="CJ42" s="601"/>
      <c r="CK42" s="601"/>
      <c r="CL42" s="601"/>
      <c r="CM42" s="601"/>
      <c r="CN42" s="601"/>
      <c r="CO42" s="601"/>
      <c r="CP42" s="601"/>
      <c r="CQ42" s="602"/>
      <c r="CR42" s="603">
        <v>9448540</v>
      </c>
      <c r="CS42" s="606"/>
      <c r="CT42" s="606"/>
      <c r="CU42" s="606"/>
      <c r="CV42" s="606"/>
      <c r="CW42" s="606"/>
      <c r="CX42" s="606"/>
      <c r="CY42" s="607"/>
      <c r="CZ42" s="608">
        <v>59.6</v>
      </c>
      <c r="DA42" s="609"/>
      <c r="DB42" s="609"/>
      <c r="DC42" s="610"/>
      <c r="DD42" s="611">
        <v>299431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353</v>
      </c>
      <c r="CE43" s="601"/>
      <c r="CF43" s="601"/>
      <c r="CG43" s="601"/>
      <c r="CH43" s="601"/>
      <c r="CI43" s="601"/>
      <c r="CJ43" s="601"/>
      <c r="CK43" s="601"/>
      <c r="CL43" s="601"/>
      <c r="CM43" s="601"/>
      <c r="CN43" s="601"/>
      <c r="CO43" s="601"/>
      <c r="CP43" s="601"/>
      <c r="CQ43" s="602"/>
      <c r="CR43" s="603">
        <v>24538</v>
      </c>
      <c r="CS43" s="604"/>
      <c r="CT43" s="604"/>
      <c r="CU43" s="604"/>
      <c r="CV43" s="604"/>
      <c r="CW43" s="604"/>
      <c r="CX43" s="604"/>
      <c r="CY43" s="605"/>
      <c r="CZ43" s="608">
        <v>0.2</v>
      </c>
      <c r="DA43" s="637"/>
      <c r="DB43" s="637"/>
      <c r="DC43" s="638"/>
      <c r="DD43" s="611">
        <v>24538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354</v>
      </c>
      <c r="CD44" s="631" t="s">
        <v>305</v>
      </c>
      <c r="CE44" s="632"/>
      <c r="CF44" s="600" t="s">
        <v>355</v>
      </c>
      <c r="CG44" s="601"/>
      <c r="CH44" s="601"/>
      <c r="CI44" s="601"/>
      <c r="CJ44" s="601"/>
      <c r="CK44" s="601"/>
      <c r="CL44" s="601"/>
      <c r="CM44" s="601"/>
      <c r="CN44" s="601"/>
      <c r="CO44" s="601"/>
      <c r="CP44" s="601"/>
      <c r="CQ44" s="602"/>
      <c r="CR44" s="603">
        <v>9419949</v>
      </c>
      <c r="CS44" s="606"/>
      <c r="CT44" s="606"/>
      <c r="CU44" s="606"/>
      <c r="CV44" s="606"/>
      <c r="CW44" s="606"/>
      <c r="CX44" s="606"/>
      <c r="CY44" s="607"/>
      <c r="CZ44" s="608">
        <v>59.4</v>
      </c>
      <c r="DA44" s="609"/>
      <c r="DB44" s="609"/>
      <c r="DC44" s="610"/>
      <c r="DD44" s="611">
        <v>282840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356</v>
      </c>
      <c r="CG45" s="601"/>
      <c r="CH45" s="601"/>
      <c r="CI45" s="601"/>
      <c r="CJ45" s="601"/>
      <c r="CK45" s="601"/>
      <c r="CL45" s="601"/>
      <c r="CM45" s="601"/>
      <c r="CN45" s="601"/>
      <c r="CO45" s="601"/>
      <c r="CP45" s="601"/>
      <c r="CQ45" s="602"/>
      <c r="CR45" s="603">
        <v>8417480</v>
      </c>
      <c r="CS45" s="604"/>
      <c r="CT45" s="604"/>
      <c r="CU45" s="604"/>
      <c r="CV45" s="604"/>
      <c r="CW45" s="604"/>
      <c r="CX45" s="604"/>
      <c r="CY45" s="605"/>
      <c r="CZ45" s="608">
        <v>53.1</v>
      </c>
      <c r="DA45" s="637"/>
      <c r="DB45" s="637"/>
      <c r="DC45" s="638"/>
      <c r="DD45" s="611">
        <v>119067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357</v>
      </c>
      <c r="CG46" s="601"/>
      <c r="CH46" s="601"/>
      <c r="CI46" s="601"/>
      <c r="CJ46" s="601"/>
      <c r="CK46" s="601"/>
      <c r="CL46" s="601"/>
      <c r="CM46" s="601"/>
      <c r="CN46" s="601"/>
      <c r="CO46" s="601"/>
      <c r="CP46" s="601"/>
      <c r="CQ46" s="602"/>
      <c r="CR46" s="603">
        <v>812841</v>
      </c>
      <c r="CS46" s="606"/>
      <c r="CT46" s="606"/>
      <c r="CU46" s="606"/>
      <c r="CV46" s="606"/>
      <c r="CW46" s="606"/>
      <c r="CX46" s="606"/>
      <c r="CY46" s="607"/>
      <c r="CZ46" s="608">
        <v>5.0999999999999996</v>
      </c>
      <c r="DA46" s="609"/>
      <c r="DB46" s="609"/>
      <c r="DC46" s="610"/>
      <c r="DD46" s="611">
        <v>152729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358</v>
      </c>
      <c r="CG47" s="601"/>
      <c r="CH47" s="601"/>
      <c r="CI47" s="601"/>
      <c r="CJ47" s="601"/>
      <c r="CK47" s="601"/>
      <c r="CL47" s="601"/>
      <c r="CM47" s="601"/>
      <c r="CN47" s="601"/>
      <c r="CO47" s="601"/>
      <c r="CP47" s="601"/>
      <c r="CQ47" s="602"/>
      <c r="CR47" s="603">
        <v>28591</v>
      </c>
      <c r="CS47" s="604"/>
      <c r="CT47" s="604"/>
      <c r="CU47" s="604"/>
      <c r="CV47" s="604"/>
      <c r="CW47" s="604"/>
      <c r="CX47" s="604"/>
      <c r="CY47" s="605"/>
      <c r="CZ47" s="608">
        <v>0.2</v>
      </c>
      <c r="DA47" s="637"/>
      <c r="DB47" s="637"/>
      <c r="DC47" s="638"/>
      <c r="DD47" s="611">
        <v>16591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359</v>
      </c>
      <c r="CG48" s="601"/>
      <c r="CH48" s="601"/>
      <c r="CI48" s="601"/>
      <c r="CJ48" s="601"/>
      <c r="CK48" s="601"/>
      <c r="CL48" s="601"/>
      <c r="CM48" s="601"/>
      <c r="CN48" s="601"/>
      <c r="CO48" s="601"/>
      <c r="CP48" s="601"/>
      <c r="CQ48" s="602"/>
      <c r="CR48" s="603" t="s">
        <v>135</v>
      </c>
      <c r="CS48" s="606"/>
      <c r="CT48" s="606"/>
      <c r="CU48" s="606"/>
      <c r="CV48" s="606"/>
      <c r="CW48" s="606"/>
      <c r="CX48" s="606"/>
      <c r="CY48" s="607"/>
      <c r="CZ48" s="608" t="s">
        <v>173</v>
      </c>
      <c r="DA48" s="609"/>
      <c r="DB48" s="609"/>
      <c r="DC48" s="610"/>
      <c r="DD48" s="611" t="s">
        <v>233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360</v>
      </c>
      <c r="CE49" s="616"/>
      <c r="CF49" s="616"/>
      <c r="CG49" s="616"/>
      <c r="CH49" s="616"/>
      <c r="CI49" s="616"/>
      <c r="CJ49" s="616"/>
      <c r="CK49" s="616"/>
      <c r="CL49" s="616"/>
      <c r="CM49" s="616"/>
      <c r="CN49" s="616"/>
      <c r="CO49" s="616"/>
      <c r="CP49" s="616"/>
      <c r="CQ49" s="617"/>
      <c r="CR49" s="618">
        <v>15852030</v>
      </c>
      <c r="CS49" s="619"/>
      <c r="CT49" s="619"/>
      <c r="CU49" s="619"/>
      <c r="CV49" s="619"/>
      <c r="CW49" s="619"/>
      <c r="CX49" s="619"/>
      <c r="CY49" s="620"/>
      <c r="CZ49" s="621">
        <v>100</v>
      </c>
      <c r="DA49" s="622"/>
      <c r="DB49" s="622"/>
      <c r="DC49" s="623"/>
      <c r="DD49" s="624">
        <v>5605886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xa+OiN3st5L8yqBeo5yMUP7H9Gb7LqpXqC21RUrWu+tCU+FBrk3Suuif7qc+rK2mVduLaL3BLK21deYXFPUAow==" saltValue="7+z6Bzd/ra4jWm0X3Afw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U69" sqref="AU69:AY6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362</v>
      </c>
      <c r="DK2" s="1143"/>
      <c r="DL2" s="1143"/>
      <c r="DM2" s="1143"/>
      <c r="DN2" s="1143"/>
      <c r="DO2" s="1144"/>
      <c r="DP2" s="229"/>
      <c r="DQ2" s="1142" t="s">
        <v>363</v>
      </c>
      <c r="DR2" s="1143"/>
      <c r="DS2" s="1143"/>
      <c r="DT2" s="1143"/>
      <c r="DU2" s="1143"/>
      <c r="DV2" s="1143"/>
      <c r="DW2" s="1143"/>
      <c r="DX2" s="1143"/>
      <c r="DY2" s="1143"/>
      <c r="DZ2" s="114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364</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366</v>
      </c>
      <c r="B5" s="1027"/>
      <c r="C5" s="1027"/>
      <c r="D5" s="1027"/>
      <c r="E5" s="1027"/>
      <c r="F5" s="1027"/>
      <c r="G5" s="1027"/>
      <c r="H5" s="1027"/>
      <c r="I5" s="1027"/>
      <c r="J5" s="1027"/>
      <c r="K5" s="1027"/>
      <c r="L5" s="1027"/>
      <c r="M5" s="1027"/>
      <c r="N5" s="1027"/>
      <c r="O5" s="1027"/>
      <c r="P5" s="1028"/>
      <c r="Q5" s="1032" t="s">
        <v>367</v>
      </c>
      <c r="R5" s="1033"/>
      <c r="S5" s="1033"/>
      <c r="T5" s="1033"/>
      <c r="U5" s="1034"/>
      <c r="V5" s="1032" t="s">
        <v>368</v>
      </c>
      <c r="W5" s="1033"/>
      <c r="X5" s="1033"/>
      <c r="Y5" s="1033"/>
      <c r="Z5" s="1034"/>
      <c r="AA5" s="1032" t="s">
        <v>369</v>
      </c>
      <c r="AB5" s="1033"/>
      <c r="AC5" s="1033"/>
      <c r="AD5" s="1033"/>
      <c r="AE5" s="1033"/>
      <c r="AF5" s="1145" t="s">
        <v>370</v>
      </c>
      <c r="AG5" s="1033"/>
      <c r="AH5" s="1033"/>
      <c r="AI5" s="1033"/>
      <c r="AJ5" s="1048"/>
      <c r="AK5" s="1033" t="s">
        <v>371</v>
      </c>
      <c r="AL5" s="1033"/>
      <c r="AM5" s="1033"/>
      <c r="AN5" s="1033"/>
      <c r="AO5" s="1034"/>
      <c r="AP5" s="1032" t="s">
        <v>372</v>
      </c>
      <c r="AQ5" s="1033"/>
      <c r="AR5" s="1033"/>
      <c r="AS5" s="1033"/>
      <c r="AT5" s="1034"/>
      <c r="AU5" s="1032" t="s">
        <v>373</v>
      </c>
      <c r="AV5" s="1033"/>
      <c r="AW5" s="1033"/>
      <c r="AX5" s="1033"/>
      <c r="AY5" s="1048"/>
      <c r="AZ5" s="236"/>
      <c r="BA5" s="236"/>
      <c r="BB5" s="236"/>
      <c r="BC5" s="236"/>
      <c r="BD5" s="236"/>
      <c r="BE5" s="237"/>
      <c r="BF5" s="237"/>
      <c r="BG5" s="237"/>
      <c r="BH5" s="237"/>
      <c r="BI5" s="237"/>
      <c r="BJ5" s="237"/>
      <c r="BK5" s="237"/>
      <c r="BL5" s="237"/>
      <c r="BM5" s="237"/>
      <c r="BN5" s="237"/>
      <c r="BO5" s="237"/>
      <c r="BP5" s="237"/>
      <c r="BQ5" s="1026" t="s">
        <v>374</v>
      </c>
      <c r="BR5" s="1027"/>
      <c r="BS5" s="1027"/>
      <c r="BT5" s="1027"/>
      <c r="BU5" s="1027"/>
      <c r="BV5" s="1027"/>
      <c r="BW5" s="1027"/>
      <c r="BX5" s="1027"/>
      <c r="BY5" s="1027"/>
      <c r="BZ5" s="1027"/>
      <c r="CA5" s="1027"/>
      <c r="CB5" s="1027"/>
      <c r="CC5" s="1027"/>
      <c r="CD5" s="1027"/>
      <c r="CE5" s="1027"/>
      <c r="CF5" s="1027"/>
      <c r="CG5" s="1028"/>
      <c r="CH5" s="1032" t="s">
        <v>375</v>
      </c>
      <c r="CI5" s="1033"/>
      <c r="CJ5" s="1033"/>
      <c r="CK5" s="1033"/>
      <c r="CL5" s="1034"/>
      <c r="CM5" s="1032" t="s">
        <v>376</v>
      </c>
      <c r="CN5" s="1033"/>
      <c r="CO5" s="1033"/>
      <c r="CP5" s="1033"/>
      <c r="CQ5" s="1034"/>
      <c r="CR5" s="1032" t="s">
        <v>377</v>
      </c>
      <c r="CS5" s="1033"/>
      <c r="CT5" s="1033"/>
      <c r="CU5" s="1033"/>
      <c r="CV5" s="1034"/>
      <c r="CW5" s="1032" t="s">
        <v>378</v>
      </c>
      <c r="CX5" s="1033"/>
      <c r="CY5" s="1033"/>
      <c r="CZ5" s="1033"/>
      <c r="DA5" s="1034"/>
      <c r="DB5" s="1032" t="s">
        <v>379</v>
      </c>
      <c r="DC5" s="1033"/>
      <c r="DD5" s="1033"/>
      <c r="DE5" s="1033"/>
      <c r="DF5" s="1034"/>
      <c r="DG5" s="1130" t="s">
        <v>380</v>
      </c>
      <c r="DH5" s="1131"/>
      <c r="DI5" s="1131"/>
      <c r="DJ5" s="1131"/>
      <c r="DK5" s="1132"/>
      <c r="DL5" s="1130" t="s">
        <v>381</v>
      </c>
      <c r="DM5" s="1131"/>
      <c r="DN5" s="1131"/>
      <c r="DO5" s="1131"/>
      <c r="DP5" s="1132"/>
      <c r="DQ5" s="1032" t="s">
        <v>382</v>
      </c>
      <c r="DR5" s="1033"/>
      <c r="DS5" s="1033"/>
      <c r="DT5" s="1033"/>
      <c r="DU5" s="1034"/>
      <c r="DV5" s="1032" t="s">
        <v>373</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6"/>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3"/>
      <c r="DH6" s="1134"/>
      <c r="DI6" s="1134"/>
      <c r="DJ6" s="1134"/>
      <c r="DK6" s="1135"/>
      <c r="DL6" s="1133"/>
      <c r="DM6" s="1134"/>
      <c r="DN6" s="1134"/>
      <c r="DO6" s="1134"/>
      <c r="DP6" s="1135"/>
      <c r="DQ6" s="1035"/>
      <c r="DR6" s="1036"/>
      <c r="DS6" s="1036"/>
      <c r="DT6" s="1036"/>
      <c r="DU6" s="1037"/>
      <c r="DV6" s="1035"/>
      <c r="DW6" s="1036"/>
      <c r="DX6" s="1036"/>
      <c r="DY6" s="1036"/>
      <c r="DZ6" s="1049"/>
      <c r="EA6" s="234"/>
    </row>
    <row r="7" spans="1:131" s="235" customFormat="1" ht="26.25" customHeight="1" thickTop="1">
      <c r="A7" s="238">
        <v>1</v>
      </c>
      <c r="B7" s="1082" t="s">
        <v>383</v>
      </c>
      <c r="C7" s="1083"/>
      <c r="D7" s="1083"/>
      <c r="E7" s="1083"/>
      <c r="F7" s="1083"/>
      <c r="G7" s="1083"/>
      <c r="H7" s="1083"/>
      <c r="I7" s="1083"/>
      <c r="J7" s="1083"/>
      <c r="K7" s="1083"/>
      <c r="L7" s="1083"/>
      <c r="M7" s="1083"/>
      <c r="N7" s="1083"/>
      <c r="O7" s="1083"/>
      <c r="P7" s="1084"/>
      <c r="Q7" s="1136">
        <v>15957</v>
      </c>
      <c r="R7" s="1137"/>
      <c r="S7" s="1137"/>
      <c r="T7" s="1137"/>
      <c r="U7" s="1137"/>
      <c r="V7" s="1137">
        <v>15852</v>
      </c>
      <c r="W7" s="1137"/>
      <c r="X7" s="1137"/>
      <c r="Y7" s="1137"/>
      <c r="Z7" s="1137"/>
      <c r="AA7" s="1137">
        <v>104</v>
      </c>
      <c r="AB7" s="1137"/>
      <c r="AC7" s="1137"/>
      <c r="AD7" s="1137"/>
      <c r="AE7" s="1138"/>
      <c r="AF7" s="1139">
        <v>86</v>
      </c>
      <c r="AG7" s="1140"/>
      <c r="AH7" s="1140"/>
      <c r="AI7" s="1140"/>
      <c r="AJ7" s="1141"/>
      <c r="AK7" s="1123">
        <v>91</v>
      </c>
      <c r="AL7" s="1124"/>
      <c r="AM7" s="1124"/>
      <c r="AN7" s="1124"/>
      <c r="AO7" s="1124"/>
      <c r="AP7" s="1124">
        <v>15419</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567</v>
      </c>
      <c r="BT7" s="1128"/>
      <c r="BU7" s="1128"/>
      <c r="BV7" s="1128"/>
      <c r="BW7" s="1128"/>
      <c r="BX7" s="1128"/>
      <c r="BY7" s="1128"/>
      <c r="BZ7" s="1128"/>
      <c r="CA7" s="1128"/>
      <c r="CB7" s="1128"/>
      <c r="CC7" s="1128"/>
      <c r="CD7" s="1128"/>
      <c r="CE7" s="1128"/>
      <c r="CF7" s="1128"/>
      <c r="CG7" s="1129"/>
      <c r="CH7" s="1120">
        <v>14</v>
      </c>
      <c r="CI7" s="1121"/>
      <c r="CJ7" s="1121"/>
      <c r="CK7" s="1121"/>
      <c r="CL7" s="1122"/>
      <c r="CM7" s="1120">
        <v>165</v>
      </c>
      <c r="CN7" s="1121"/>
      <c r="CO7" s="1121"/>
      <c r="CP7" s="1121"/>
      <c r="CQ7" s="1122"/>
      <c r="CR7" s="1120">
        <v>18</v>
      </c>
      <c r="CS7" s="1121"/>
      <c r="CT7" s="1121"/>
      <c r="CU7" s="1121"/>
      <c r="CV7" s="1122"/>
      <c r="CW7" s="1120">
        <v>3</v>
      </c>
      <c r="CX7" s="1121"/>
      <c r="CY7" s="1121"/>
      <c r="CZ7" s="1121"/>
      <c r="DA7" s="1122"/>
      <c r="DB7" s="1120">
        <v>0</v>
      </c>
      <c r="DC7" s="1121"/>
      <c r="DD7" s="1121"/>
      <c r="DE7" s="1121"/>
      <c r="DF7" s="1122"/>
      <c r="DG7" s="1120">
        <v>0</v>
      </c>
      <c r="DH7" s="1121"/>
      <c r="DI7" s="1121"/>
      <c r="DJ7" s="1121"/>
      <c r="DK7" s="1122"/>
      <c r="DL7" s="1120">
        <v>0</v>
      </c>
      <c r="DM7" s="1121"/>
      <c r="DN7" s="1121"/>
      <c r="DO7" s="1121"/>
      <c r="DP7" s="1122"/>
      <c r="DQ7" s="1120">
        <v>0</v>
      </c>
      <c r="DR7" s="1121"/>
      <c r="DS7" s="1121"/>
      <c r="DT7" s="1121"/>
      <c r="DU7" s="1122"/>
      <c r="DV7" s="1147"/>
      <c r="DW7" s="1148"/>
      <c r="DX7" s="1148"/>
      <c r="DY7" s="1148"/>
      <c r="DZ7" s="1149"/>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8"/>
      <c r="AL8" s="1119"/>
      <c r="AM8" s="1119"/>
      <c r="AN8" s="1119"/>
      <c r="AO8" s="1119"/>
      <c r="AP8" s="1119"/>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5" t="s">
        <v>568</v>
      </c>
      <c r="BT8" s="1046"/>
      <c r="BU8" s="1046"/>
      <c r="BV8" s="1046"/>
      <c r="BW8" s="1046"/>
      <c r="BX8" s="1046"/>
      <c r="BY8" s="1046"/>
      <c r="BZ8" s="1046"/>
      <c r="CA8" s="1046"/>
      <c r="CB8" s="1046"/>
      <c r="CC8" s="1046"/>
      <c r="CD8" s="1046"/>
      <c r="CE8" s="1046"/>
      <c r="CF8" s="1046"/>
      <c r="CG8" s="1047"/>
      <c r="CH8" s="1020">
        <v>1</v>
      </c>
      <c r="CI8" s="1021"/>
      <c r="CJ8" s="1021"/>
      <c r="CK8" s="1021"/>
      <c r="CL8" s="1022"/>
      <c r="CM8" s="1020">
        <v>33</v>
      </c>
      <c r="CN8" s="1021"/>
      <c r="CO8" s="1021"/>
      <c r="CP8" s="1021"/>
      <c r="CQ8" s="1022"/>
      <c r="CR8" s="1020">
        <v>20</v>
      </c>
      <c r="CS8" s="1021"/>
      <c r="CT8" s="1021"/>
      <c r="CU8" s="1021"/>
      <c r="CV8" s="1022"/>
      <c r="CW8" s="1020">
        <v>0</v>
      </c>
      <c r="CX8" s="1021"/>
      <c r="CY8" s="1021"/>
      <c r="CZ8" s="1021"/>
      <c r="DA8" s="1022"/>
      <c r="DB8" s="1020">
        <v>0</v>
      </c>
      <c r="DC8" s="1021"/>
      <c r="DD8" s="1021"/>
      <c r="DE8" s="1021"/>
      <c r="DF8" s="1022"/>
      <c r="DG8" s="1020">
        <v>0</v>
      </c>
      <c r="DH8" s="1021"/>
      <c r="DI8" s="1021"/>
      <c r="DJ8" s="1021"/>
      <c r="DK8" s="1022"/>
      <c r="DL8" s="1020">
        <v>0</v>
      </c>
      <c r="DM8" s="1021"/>
      <c r="DN8" s="1021"/>
      <c r="DO8" s="1021"/>
      <c r="DP8" s="1022"/>
      <c r="DQ8" s="1020">
        <v>0</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8"/>
      <c r="AL9" s="1119"/>
      <c r="AM9" s="1119"/>
      <c r="AN9" s="1119"/>
      <c r="AO9" s="1119"/>
      <c r="AP9" s="1119"/>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3"/>
      <c r="R22" s="1114"/>
      <c r="S22" s="1114"/>
      <c r="T22" s="1114"/>
      <c r="U22" s="1114"/>
      <c r="V22" s="1114"/>
      <c r="W22" s="1114"/>
      <c r="X22" s="1114"/>
      <c r="Y22" s="1114"/>
      <c r="Z22" s="1114"/>
      <c r="AA22" s="1114"/>
      <c r="AB22" s="1114"/>
      <c r="AC22" s="1114"/>
      <c r="AD22" s="1114"/>
      <c r="AE22" s="1115"/>
      <c r="AF22" s="1050"/>
      <c r="AG22" s="1051"/>
      <c r="AH22" s="1051"/>
      <c r="AI22" s="1051"/>
      <c r="AJ22" s="1052"/>
      <c r="AK22" s="1109"/>
      <c r="AL22" s="1110"/>
      <c r="AM22" s="1110"/>
      <c r="AN22" s="1110"/>
      <c r="AO22" s="1110"/>
      <c r="AP22" s="1110"/>
      <c r="AQ22" s="1110"/>
      <c r="AR22" s="1110"/>
      <c r="AS22" s="1110"/>
      <c r="AT22" s="1110"/>
      <c r="AU22" s="1111"/>
      <c r="AV22" s="1111"/>
      <c r="AW22" s="1111"/>
      <c r="AX22" s="1111"/>
      <c r="AY22" s="1112"/>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385</v>
      </c>
      <c r="B23" s="975" t="s">
        <v>386</v>
      </c>
      <c r="C23" s="976"/>
      <c r="D23" s="976"/>
      <c r="E23" s="976"/>
      <c r="F23" s="976"/>
      <c r="G23" s="976"/>
      <c r="H23" s="976"/>
      <c r="I23" s="976"/>
      <c r="J23" s="976"/>
      <c r="K23" s="976"/>
      <c r="L23" s="976"/>
      <c r="M23" s="976"/>
      <c r="N23" s="976"/>
      <c r="O23" s="976"/>
      <c r="P23" s="977"/>
      <c r="Q23" s="1100"/>
      <c r="R23" s="1101"/>
      <c r="S23" s="1101"/>
      <c r="T23" s="1101"/>
      <c r="U23" s="1101"/>
      <c r="V23" s="1101"/>
      <c r="W23" s="1101"/>
      <c r="X23" s="1101"/>
      <c r="Y23" s="1101"/>
      <c r="Z23" s="1101"/>
      <c r="AA23" s="1101"/>
      <c r="AB23" s="1101"/>
      <c r="AC23" s="1101"/>
      <c r="AD23" s="1101"/>
      <c r="AE23" s="1102"/>
      <c r="AF23" s="1103">
        <v>86</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135</v>
      </c>
      <c r="BA23" s="1098"/>
      <c r="BB23" s="1098"/>
      <c r="BC23" s="1098"/>
      <c r="BD23" s="1099"/>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6" t="s">
        <v>387</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5" t="s">
        <v>388</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366</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1" t="s">
        <v>392</v>
      </c>
      <c r="AG26" s="1039"/>
      <c r="AH26" s="1039"/>
      <c r="AI26" s="1039"/>
      <c r="AJ26" s="1092"/>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373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3"/>
      <c r="AG27" s="1042"/>
      <c r="AH27" s="1042"/>
      <c r="AI27" s="1042"/>
      <c r="AJ27" s="1094"/>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2" t="s">
        <v>397</v>
      </c>
      <c r="C28" s="1083"/>
      <c r="D28" s="1083"/>
      <c r="E28" s="1083"/>
      <c r="F28" s="1083"/>
      <c r="G28" s="1083"/>
      <c r="H28" s="1083"/>
      <c r="I28" s="1083"/>
      <c r="J28" s="1083"/>
      <c r="K28" s="1083"/>
      <c r="L28" s="1083"/>
      <c r="M28" s="1083"/>
      <c r="N28" s="1083"/>
      <c r="O28" s="1083"/>
      <c r="P28" s="1084"/>
      <c r="Q28" s="1085">
        <v>1381</v>
      </c>
      <c r="R28" s="1086"/>
      <c r="S28" s="1086"/>
      <c r="T28" s="1086"/>
      <c r="U28" s="1086"/>
      <c r="V28" s="1086">
        <v>1348</v>
      </c>
      <c r="W28" s="1086"/>
      <c r="X28" s="1086"/>
      <c r="Y28" s="1086"/>
      <c r="Z28" s="1086"/>
      <c r="AA28" s="1086">
        <v>33</v>
      </c>
      <c r="AB28" s="1086"/>
      <c r="AC28" s="1086"/>
      <c r="AD28" s="1086"/>
      <c r="AE28" s="1087"/>
      <c r="AF28" s="1088">
        <v>33</v>
      </c>
      <c r="AG28" s="1086"/>
      <c r="AH28" s="1086"/>
      <c r="AI28" s="1086"/>
      <c r="AJ28" s="1089"/>
      <c r="AK28" s="1090">
        <v>61</v>
      </c>
      <c r="AL28" s="1078"/>
      <c r="AM28" s="1078"/>
      <c r="AN28" s="1078"/>
      <c r="AO28" s="1078"/>
      <c r="AP28" s="1078">
        <v>0</v>
      </c>
      <c r="AQ28" s="1078"/>
      <c r="AR28" s="1078"/>
      <c r="AS28" s="1078"/>
      <c r="AT28" s="1078"/>
      <c r="AU28" s="1078">
        <v>0</v>
      </c>
      <c r="AV28" s="1078"/>
      <c r="AW28" s="1078"/>
      <c r="AX28" s="1078"/>
      <c r="AY28" s="1078"/>
      <c r="AZ28" s="1079" t="s">
        <v>564</v>
      </c>
      <c r="BA28" s="1079"/>
      <c r="BB28" s="1079"/>
      <c r="BC28" s="1079"/>
      <c r="BD28" s="1079"/>
      <c r="BE28" s="1080"/>
      <c r="BF28" s="1080"/>
      <c r="BG28" s="1080"/>
      <c r="BH28" s="1080"/>
      <c r="BI28" s="1081"/>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398</v>
      </c>
      <c r="C29" s="1069"/>
      <c r="D29" s="1069"/>
      <c r="E29" s="1069"/>
      <c r="F29" s="1069"/>
      <c r="G29" s="1069"/>
      <c r="H29" s="1069"/>
      <c r="I29" s="1069"/>
      <c r="J29" s="1069"/>
      <c r="K29" s="1069"/>
      <c r="L29" s="1069"/>
      <c r="M29" s="1069"/>
      <c r="N29" s="1069"/>
      <c r="O29" s="1069"/>
      <c r="P29" s="1070"/>
      <c r="Q29" s="1074">
        <v>748</v>
      </c>
      <c r="R29" s="1075"/>
      <c r="S29" s="1075"/>
      <c r="T29" s="1075"/>
      <c r="U29" s="1075"/>
      <c r="V29" s="1075">
        <v>715</v>
      </c>
      <c r="W29" s="1075"/>
      <c r="X29" s="1075"/>
      <c r="Y29" s="1075"/>
      <c r="Z29" s="1075"/>
      <c r="AA29" s="1075">
        <v>33</v>
      </c>
      <c r="AB29" s="1075"/>
      <c r="AC29" s="1075"/>
      <c r="AD29" s="1075"/>
      <c r="AE29" s="1076"/>
      <c r="AF29" s="1050">
        <v>33</v>
      </c>
      <c r="AG29" s="1051"/>
      <c r="AH29" s="1051"/>
      <c r="AI29" s="1051"/>
      <c r="AJ29" s="1052"/>
      <c r="AK29" s="1011">
        <v>108</v>
      </c>
      <c r="AL29" s="1002"/>
      <c r="AM29" s="1002"/>
      <c r="AN29" s="1002"/>
      <c r="AO29" s="1002"/>
      <c r="AP29" s="1002">
        <v>0</v>
      </c>
      <c r="AQ29" s="1002"/>
      <c r="AR29" s="1002"/>
      <c r="AS29" s="1002"/>
      <c r="AT29" s="1002"/>
      <c r="AU29" s="1002">
        <v>0</v>
      </c>
      <c r="AV29" s="1002"/>
      <c r="AW29" s="1002"/>
      <c r="AX29" s="1002"/>
      <c r="AY29" s="1002"/>
      <c r="AZ29" s="1073" t="s">
        <v>564</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399</v>
      </c>
      <c r="C30" s="1069"/>
      <c r="D30" s="1069"/>
      <c r="E30" s="1069"/>
      <c r="F30" s="1069"/>
      <c r="G30" s="1069"/>
      <c r="H30" s="1069"/>
      <c r="I30" s="1069"/>
      <c r="J30" s="1069"/>
      <c r="K30" s="1069"/>
      <c r="L30" s="1069"/>
      <c r="M30" s="1069"/>
      <c r="N30" s="1069"/>
      <c r="O30" s="1069"/>
      <c r="P30" s="1070"/>
      <c r="Q30" s="1074">
        <v>108</v>
      </c>
      <c r="R30" s="1075"/>
      <c r="S30" s="1075"/>
      <c r="T30" s="1075"/>
      <c r="U30" s="1075"/>
      <c r="V30" s="1075">
        <v>108</v>
      </c>
      <c r="W30" s="1075"/>
      <c r="X30" s="1075"/>
      <c r="Y30" s="1075"/>
      <c r="Z30" s="1075"/>
      <c r="AA30" s="1075">
        <v>0</v>
      </c>
      <c r="AB30" s="1075"/>
      <c r="AC30" s="1075"/>
      <c r="AD30" s="1075"/>
      <c r="AE30" s="1076"/>
      <c r="AF30" s="1050">
        <v>0</v>
      </c>
      <c r="AG30" s="1051"/>
      <c r="AH30" s="1051"/>
      <c r="AI30" s="1051"/>
      <c r="AJ30" s="1052"/>
      <c r="AK30" s="1011">
        <v>31</v>
      </c>
      <c r="AL30" s="1002"/>
      <c r="AM30" s="1002"/>
      <c r="AN30" s="1002"/>
      <c r="AO30" s="1002"/>
      <c r="AP30" s="1002">
        <v>0</v>
      </c>
      <c r="AQ30" s="1002"/>
      <c r="AR30" s="1002"/>
      <c r="AS30" s="1002"/>
      <c r="AT30" s="1002"/>
      <c r="AU30" s="1002">
        <v>0</v>
      </c>
      <c r="AV30" s="1002"/>
      <c r="AW30" s="1002"/>
      <c r="AX30" s="1002"/>
      <c r="AY30" s="1002"/>
      <c r="AZ30" s="1073" t="s">
        <v>564</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400</v>
      </c>
      <c r="C31" s="1069"/>
      <c r="D31" s="1069"/>
      <c r="E31" s="1069"/>
      <c r="F31" s="1069"/>
      <c r="G31" s="1069"/>
      <c r="H31" s="1069"/>
      <c r="I31" s="1069"/>
      <c r="J31" s="1069"/>
      <c r="K31" s="1069"/>
      <c r="L31" s="1069"/>
      <c r="M31" s="1069"/>
      <c r="N31" s="1069"/>
      <c r="O31" s="1069"/>
      <c r="P31" s="1070"/>
      <c r="Q31" s="1074">
        <v>5</v>
      </c>
      <c r="R31" s="1075"/>
      <c r="S31" s="1075"/>
      <c r="T31" s="1075"/>
      <c r="U31" s="1075"/>
      <c r="V31" s="1075">
        <v>5</v>
      </c>
      <c r="W31" s="1075"/>
      <c r="X31" s="1075"/>
      <c r="Y31" s="1075"/>
      <c r="Z31" s="1075"/>
      <c r="AA31" s="1075">
        <v>0</v>
      </c>
      <c r="AB31" s="1075"/>
      <c r="AC31" s="1075"/>
      <c r="AD31" s="1075"/>
      <c r="AE31" s="1076"/>
      <c r="AF31" s="1050">
        <v>0</v>
      </c>
      <c r="AG31" s="1051"/>
      <c r="AH31" s="1051"/>
      <c r="AI31" s="1051"/>
      <c r="AJ31" s="1052"/>
      <c r="AK31" s="1011">
        <v>0</v>
      </c>
      <c r="AL31" s="1002"/>
      <c r="AM31" s="1002"/>
      <c r="AN31" s="1002"/>
      <c r="AO31" s="1002"/>
      <c r="AP31" s="1002">
        <v>0</v>
      </c>
      <c r="AQ31" s="1002"/>
      <c r="AR31" s="1002"/>
      <c r="AS31" s="1002"/>
      <c r="AT31" s="1002"/>
      <c r="AU31" s="1002">
        <v>0</v>
      </c>
      <c r="AV31" s="1002"/>
      <c r="AW31" s="1002"/>
      <c r="AX31" s="1002"/>
      <c r="AY31" s="1002"/>
      <c r="AZ31" s="1073" t="s">
        <v>564</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343</v>
      </c>
      <c r="R32" s="1075"/>
      <c r="S32" s="1075"/>
      <c r="T32" s="1075"/>
      <c r="U32" s="1075"/>
      <c r="V32" s="1075">
        <v>338</v>
      </c>
      <c r="W32" s="1075"/>
      <c r="X32" s="1075"/>
      <c r="Y32" s="1075"/>
      <c r="Z32" s="1075"/>
      <c r="AA32" s="1075">
        <v>6</v>
      </c>
      <c r="AB32" s="1075"/>
      <c r="AC32" s="1075"/>
      <c r="AD32" s="1075"/>
      <c r="AE32" s="1076"/>
      <c r="AF32" s="1050">
        <v>6</v>
      </c>
      <c r="AG32" s="1051"/>
      <c r="AH32" s="1051"/>
      <c r="AI32" s="1051"/>
      <c r="AJ32" s="1052"/>
      <c r="AK32" s="1011">
        <v>79</v>
      </c>
      <c r="AL32" s="1002"/>
      <c r="AM32" s="1002"/>
      <c r="AN32" s="1002"/>
      <c r="AO32" s="1002"/>
      <c r="AP32" s="1002">
        <v>1472</v>
      </c>
      <c r="AQ32" s="1002"/>
      <c r="AR32" s="1002"/>
      <c r="AS32" s="1002"/>
      <c r="AT32" s="1002"/>
      <c r="AU32" s="1002">
        <v>736</v>
      </c>
      <c r="AV32" s="1002"/>
      <c r="AW32" s="1002"/>
      <c r="AX32" s="1002"/>
      <c r="AY32" s="1002"/>
      <c r="AZ32" s="1077" t="s">
        <v>564</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403</v>
      </c>
      <c r="C33" s="1069"/>
      <c r="D33" s="1069"/>
      <c r="E33" s="1069"/>
      <c r="F33" s="1069"/>
      <c r="G33" s="1069"/>
      <c r="H33" s="1069"/>
      <c r="I33" s="1069"/>
      <c r="J33" s="1069"/>
      <c r="K33" s="1069"/>
      <c r="L33" s="1069"/>
      <c r="M33" s="1069"/>
      <c r="N33" s="1069"/>
      <c r="O33" s="1069"/>
      <c r="P33" s="1070"/>
      <c r="Q33" s="1074">
        <v>401</v>
      </c>
      <c r="R33" s="1075"/>
      <c r="S33" s="1075"/>
      <c r="T33" s="1075"/>
      <c r="U33" s="1075"/>
      <c r="V33" s="1075">
        <v>392</v>
      </c>
      <c r="W33" s="1075"/>
      <c r="X33" s="1075"/>
      <c r="Y33" s="1075"/>
      <c r="Z33" s="1075"/>
      <c r="AA33" s="1075">
        <v>6</v>
      </c>
      <c r="AB33" s="1075"/>
      <c r="AC33" s="1075"/>
      <c r="AD33" s="1075"/>
      <c r="AE33" s="1076"/>
      <c r="AF33" s="1050">
        <v>8</v>
      </c>
      <c r="AG33" s="1051"/>
      <c r="AH33" s="1051"/>
      <c r="AI33" s="1051"/>
      <c r="AJ33" s="1052"/>
      <c r="AK33" s="1011">
        <v>151</v>
      </c>
      <c r="AL33" s="1002"/>
      <c r="AM33" s="1002"/>
      <c r="AN33" s="1002"/>
      <c r="AO33" s="1002"/>
      <c r="AP33" s="1002">
        <v>1520</v>
      </c>
      <c r="AQ33" s="1002"/>
      <c r="AR33" s="1002"/>
      <c r="AS33" s="1002"/>
      <c r="AT33" s="1002"/>
      <c r="AU33" s="1002">
        <v>677</v>
      </c>
      <c r="AV33" s="1002"/>
      <c r="AW33" s="1002"/>
      <c r="AX33" s="1002"/>
      <c r="AY33" s="1002"/>
      <c r="AZ33" s="1073" t="s">
        <v>564</v>
      </c>
      <c r="BA33" s="1073"/>
      <c r="BB33" s="1073"/>
      <c r="BC33" s="1073"/>
      <c r="BD33" s="1073"/>
      <c r="BE33" s="1063" t="s">
        <v>404</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405</v>
      </c>
      <c r="C34" s="1069"/>
      <c r="D34" s="1069"/>
      <c r="E34" s="1069"/>
      <c r="F34" s="1069"/>
      <c r="G34" s="1069"/>
      <c r="H34" s="1069"/>
      <c r="I34" s="1069"/>
      <c r="J34" s="1069"/>
      <c r="K34" s="1069"/>
      <c r="L34" s="1069"/>
      <c r="M34" s="1069"/>
      <c r="N34" s="1069"/>
      <c r="O34" s="1069"/>
      <c r="P34" s="1070"/>
      <c r="Q34" s="1074">
        <v>30</v>
      </c>
      <c r="R34" s="1075"/>
      <c r="S34" s="1075"/>
      <c r="T34" s="1075"/>
      <c r="U34" s="1075"/>
      <c r="V34" s="1075">
        <v>29</v>
      </c>
      <c r="W34" s="1075"/>
      <c r="X34" s="1075"/>
      <c r="Y34" s="1075"/>
      <c r="Z34" s="1075"/>
      <c r="AA34" s="1075">
        <v>1</v>
      </c>
      <c r="AB34" s="1075"/>
      <c r="AC34" s="1075"/>
      <c r="AD34" s="1075"/>
      <c r="AE34" s="1076"/>
      <c r="AF34" s="1050">
        <v>1</v>
      </c>
      <c r="AG34" s="1051"/>
      <c r="AH34" s="1051"/>
      <c r="AI34" s="1051"/>
      <c r="AJ34" s="1052"/>
      <c r="AK34" s="1011">
        <v>19</v>
      </c>
      <c r="AL34" s="1002"/>
      <c r="AM34" s="1002"/>
      <c r="AN34" s="1002"/>
      <c r="AO34" s="1002"/>
      <c r="AP34" s="1002">
        <v>179</v>
      </c>
      <c r="AQ34" s="1002"/>
      <c r="AR34" s="1002"/>
      <c r="AS34" s="1002"/>
      <c r="AT34" s="1002"/>
      <c r="AU34" s="1002">
        <v>179</v>
      </c>
      <c r="AV34" s="1002"/>
      <c r="AW34" s="1002"/>
      <c r="AX34" s="1002"/>
      <c r="AY34" s="1002"/>
      <c r="AZ34" s="1073" t="s">
        <v>564</v>
      </c>
      <c r="BA34" s="1073"/>
      <c r="BB34" s="1073"/>
      <c r="BC34" s="1073"/>
      <c r="BD34" s="1073"/>
      <c r="BE34" s="1063" t="s">
        <v>402</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406</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385</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81</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135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409</v>
      </c>
      <c r="B66" s="1027"/>
      <c r="C66" s="1027"/>
      <c r="D66" s="1027"/>
      <c r="E66" s="1027"/>
      <c r="F66" s="1027"/>
      <c r="G66" s="1027"/>
      <c r="H66" s="1027"/>
      <c r="I66" s="1027"/>
      <c r="J66" s="1027"/>
      <c r="K66" s="1027"/>
      <c r="L66" s="1027"/>
      <c r="M66" s="1027"/>
      <c r="N66" s="1027"/>
      <c r="O66" s="1027"/>
      <c r="P66" s="1028"/>
      <c r="Q66" s="1032" t="s">
        <v>389</v>
      </c>
      <c r="R66" s="1033"/>
      <c r="S66" s="1033"/>
      <c r="T66" s="1033"/>
      <c r="U66" s="1034"/>
      <c r="V66" s="1032" t="s">
        <v>390</v>
      </c>
      <c r="W66" s="1033"/>
      <c r="X66" s="1033"/>
      <c r="Y66" s="1033"/>
      <c r="Z66" s="1034"/>
      <c r="AA66" s="1032" t="s">
        <v>391</v>
      </c>
      <c r="AB66" s="1033"/>
      <c r="AC66" s="1033"/>
      <c r="AD66" s="1033"/>
      <c r="AE66" s="1034"/>
      <c r="AF66" s="1038" t="s">
        <v>392</v>
      </c>
      <c r="AG66" s="1039"/>
      <c r="AH66" s="1039"/>
      <c r="AI66" s="1039"/>
      <c r="AJ66" s="1040"/>
      <c r="AK66" s="1032" t="s">
        <v>393</v>
      </c>
      <c r="AL66" s="1027"/>
      <c r="AM66" s="1027"/>
      <c r="AN66" s="1027"/>
      <c r="AO66" s="1028"/>
      <c r="AP66" s="1032" t="s">
        <v>394</v>
      </c>
      <c r="AQ66" s="1033"/>
      <c r="AR66" s="1033"/>
      <c r="AS66" s="1033"/>
      <c r="AT66" s="1034"/>
      <c r="AU66" s="1032" t="s">
        <v>410</v>
      </c>
      <c r="AV66" s="1033"/>
      <c r="AW66" s="1033"/>
      <c r="AX66" s="1033"/>
      <c r="AY66" s="1034"/>
      <c r="AZ66" s="1032" t="s">
        <v>373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565</v>
      </c>
      <c r="C68" s="1017"/>
      <c r="D68" s="1017"/>
      <c r="E68" s="1017"/>
      <c r="F68" s="1017"/>
      <c r="G68" s="1017"/>
      <c r="H68" s="1017"/>
      <c r="I68" s="1017"/>
      <c r="J68" s="1017"/>
      <c r="K68" s="1017"/>
      <c r="L68" s="1017"/>
      <c r="M68" s="1017"/>
      <c r="N68" s="1017"/>
      <c r="O68" s="1017"/>
      <c r="P68" s="1018"/>
      <c r="Q68" s="1019">
        <v>1126</v>
      </c>
      <c r="R68" s="1013"/>
      <c r="S68" s="1013"/>
      <c r="T68" s="1013"/>
      <c r="U68" s="1013"/>
      <c r="V68" s="1013">
        <v>1116</v>
      </c>
      <c r="W68" s="1013"/>
      <c r="X68" s="1013"/>
      <c r="Y68" s="1013"/>
      <c r="Z68" s="1013"/>
      <c r="AA68" s="1013">
        <v>10</v>
      </c>
      <c r="AB68" s="1013"/>
      <c r="AC68" s="1013"/>
      <c r="AD68" s="1013"/>
      <c r="AE68" s="1013"/>
      <c r="AF68" s="1013">
        <v>10</v>
      </c>
      <c r="AG68" s="1013"/>
      <c r="AH68" s="1013"/>
      <c r="AI68" s="1013"/>
      <c r="AJ68" s="1013"/>
      <c r="AK68" s="1013">
        <v>0</v>
      </c>
      <c r="AL68" s="1013"/>
      <c r="AM68" s="1013"/>
      <c r="AN68" s="1013"/>
      <c r="AO68" s="1013"/>
      <c r="AP68" s="1013">
        <v>1201</v>
      </c>
      <c r="AQ68" s="1013"/>
      <c r="AR68" s="1013"/>
      <c r="AS68" s="1013"/>
      <c r="AT68" s="1013"/>
      <c r="AU68" s="1013">
        <v>402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566</v>
      </c>
      <c r="C69" s="1006"/>
      <c r="D69" s="1006"/>
      <c r="E69" s="1006"/>
      <c r="F69" s="1006"/>
      <c r="G69" s="1006"/>
      <c r="H69" s="1006"/>
      <c r="I69" s="1006"/>
      <c r="J69" s="1006"/>
      <c r="K69" s="1006"/>
      <c r="L69" s="1006"/>
      <c r="M69" s="1006"/>
      <c r="N69" s="1006"/>
      <c r="O69" s="1006"/>
      <c r="P69" s="1007"/>
      <c r="Q69" s="1008">
        <v>14</v>
      </c>
      <c r="R69" s="1002"/>
      <c r="S69" s="1002"/>
      <c r="T69" s="1002"/>
      <c r="U69" s="1002"/>
      <c r="V69" s="1002">
        <v>13</v>
      </c>
      <c r="W69" s="1002"/>
      <c r="X69" s="1002"/>
      <c r="Y69" s="1002"/>
      <c r="Z69" s="1002"/>
      <c r="AA69" s="1002">
        <v>0</v>
      </c>
      <c r="AB69" s="1002"/>
      <c r="AC69" s="1002"/>
      <c r="AD69" s="1002"/>
      <c r="AE69" s="1002"/>
      <c r="AF69" s="1002">
        <v>0</v>
      </c>
      <c r="AG69" s="1002"/>
      <c r="AH69" s="1002"/>
      <c r="AI69" s="1002"/>
      <c r="AJ69" s="1002"/>
      <c r="AK69" s="1002">
        <v>0</v>
      </c>
      <c r="AL69" s="1002"/>
      <c r="AM69" s="1002"/>
      <c r="AN69" s="1002"/>
      <c r="AO69" s="1002"/>
      <c r="AP69" s="1002">
        <v>0</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385</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304</v>
      </c>
      <c r="AG109" s="925"/>
      <c r="AH109" s="925"/>
      <c r="AI109" s="925"/>
      <c r="AJ109" s="926"/>
      <c r="AK109" s="927" t="s">
        <v>303</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304</v>
      </c>
      <c r="BW109" s="925"/>
      <c r="BX109" s="925"/>
      <c r="BY109" s="925"/>
      <c r="BZ109" s="926"/>
      <c r="CA109" s="927" t="s">
        <v>303</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304</v>
      </c>
      <c r="DM109" s="925"/>
      <c r="DN109" s="925"/>
      <c r="DO109" s="925"/>
      <c r="DP109" s="926"/>
      <c r="DQ109" s="927" t="s">
        <v>303</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1334963</v>
      </c>
      <c r="AB110" s="918"/>
      <c r="AC110" s="918"/>
      <c r="AD110" s="918"/>
      <c r="AE110" s="919"/>
      <c r="AF110" s="920">
        <v>1282892</v>
      </c>
      <c r="AG110" s="918"/>
      <c r="AH110" s="918"/>
      <c r="AI110" s="918"/>
      <c r="AJ110" s="919"/>
      <c r="AK110" s="920">
        <v>1272813</v>
      </c>
      <c r="AL110" s="918"/>
      <c r="AM110" s="918"/>
      <c r="AN110" s="918"/>
      <c r="AO110" s="919"/>
      <c r="AP110" s="921">
        <v>32</v>
      </c>
      <c r="AQ110" s="922"/>
      <c r="AR110" s="922"/>
      <c r="AS110" s="922"/>
      <c r="AT110" s="923"/>
      <c r="AU110" s="957" t="s">
        <v>68</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10988560</v>
      </c>
      <c r="BR110" s="865"/>
      <c r="BS110" s="865"/>
      <c r="BT110" s="865"/>
      <c r="BU110" s="865"/>
      <c r="BV110" s="865">
        <v>11350569</v>
      </c>
      <c r="BW110" s="865"/>
      <c r="BX110" s="865"/>
      <c r="BY110" s="865"/>
      <c r="BZ110" s="865"/>
      <c r="CA110" s="865">
        <v>15419101</v>
      </c>
      <c r="CB110" s="865"/>
      <c r="CC110" s="865"/>
      <c r="CD110" s="865"/>
      <c r="CE110" s="865"/>
      <c r="CF110" s="889">
        <v>387.2</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135</v>
      </c>
      <c r="DH110" s="865"/>
      <c r="DI110" s="865"/>
      <c r="DJ110" s="865"/>
      <c r="DK110" s="865"/>
      <c r="DL110" s="865" t="s">
        <v>427</v>
      </c>
      <c r="DM110" s="865"/>
      <c r="DN110" s="865"/>
      <c r="DO110" s="865"/>
      <c r="DP110" s="865"/>
      <c r="DQ110" s="865" t="s">
        <v>427</v>
      </c>
      <c r="DR110" s="865"/>
      <c r="DS110" s="865"/>
      <c r="DT110" s="865"/>
      <c r="DU110" s="865"/>
      <c r="DV110" s="866" t="s">
        <v>427</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135</v>
      </c>
      <c r="AB111" s="946"/>
      <c r="AC111" s="946"/>
      <c r="AD111" s="946"/>
      <c r="AE111" s="947"/>
      <c r="AF111" s="948" t="s">
        <v>135</v>
      </c>
      <c r="AG111" s="946"/>
      <c r="AH111" s="946"/>
      <c r="AI111" s="946"/>
      <c r="AJ111" s="947"/>
      <c r="AK111" s="948" t="s">
        <v>427</v>
      </c>
      <c r="AL111" s="946"/>
      <c r="AM111" s="946"/>
      <c r="AN111" s="946"/>
      <c r="AO111" s="947"/>
      <c r="AP111" s="949" t="s">
        <v>427</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103518</v>
      </c>
      <c r="BR111" s="837"/>
      <c r="BS111" s="837"/>
      <c r="BT111" s="837"/>
      <c r="BU111" s="837"/>
      <c r="BV111" s="837">
        <v>87226</v>
      </c>
      <c r="BW111" s="837"/>
      <c r="BX111" s="837"/>
      <c r="BY111" s="837"/>
      <c r="BZ111" s="837"/>
      <c r="CA111" s="837">
        <v>71628</v>
      </c>
      <c r="CB111" s="837"/>
      <c r="CC111" s="837"/>
      <c r="CD111" s="837"/>
      <c r="CE111" s="837"/>
      <c r="CF111" s="898">
        <v>1.8</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135</v>
      </c>
      <c r="DH111" s="837"/>
      <c r="DI111" s="837"/>
      <c r="DJ111" s="837"/>
      <c r="DK111" s="837"/>
      <c r="DL111" s="837" t="s">
        <v>427</v>
      </c>
      <c r="DM111" s="837"/>
      <c r="DN111" s="837"/>
      <c r="DO111" s="837"/>
      <c r="DP111" s="837"/>
      <c r="DQ111" s="837" t="s">
        <v>135</v>
      </c>
      <c r="DR111" s="837"/>
      <c r="DS111" s="837"/>
      <c r="DT111" s="837"/>
      <c r="DU111" s="837"/>
      <c r="DV111" s="814" t="s">
        <v>135</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427</v>
      </c>
      <c r="AB112" s="800"/>
      <c r="AC112" s="800"/>
      <c r="AD112" s="800"/>
      <c r="AE112" s="801"/>
      <c r="AF112" s="802" t="s">
        <v>433</v>
      </c>
      <c r="AG112" s="800"/>
      <c r="AH112" s="800"/>
      <c r="AI112" s="800"/>
      <c r="AJ112" s="801"/>
      <c r="AK112" s="802" t="s">
        <v>135</v>
      </c>
      <c r="AL112" s="800"/>
      <c r="AM112" s="800"/>
      <c r="AN112" s="800"/>
      <c r="AO112" s="801"/>
      <c r="AP112" s="847" t="s">
        <v>135</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1122856</v>
      </c>
      <c r="BR112" s="837"/>
      <c r="BS112" s="837"/>
      <c r="BT112" s="837"/>
      <c r="BU112" s="837"/>
      <c r="BV112" s="837">
        <v>1056439</v>
      </c>
      <c r="BW112" s="837"/>
      <c r="BX112" s="837"/>
      <c r="BY112" s="837"/>
      <c r="BZ112" s="837"/>
      <c r="CA112" s="837">
        <v>1049109</v>
      </c>
      <c r="CB112" s="837"/>
      <c r="CC112" s="837"/>
      <c r="CD112" s="837"/>
      <c r="CE112" s="837"/>
      <c r="CF112" s="898">
        <v>26.3</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135</v>
      </c>
      <c r="DH112" s="837"/>
      <c r="DI112" s="837"/>
      <c r="DJ112" s="837"/>
      <c r="DK112" s="837"/>
      <c r="DL112" s="837" t="s">
        <v>427</v>
      </c>
      <c r="DM112" s="837"/>
      <c r="DN112" s="837"/>
      <c r="DO112" s="837"/>
      <c r="DP112" s="837"/>
      <c r="DQ112" s="837" t="s">
        <v>135</v>
      </c>
      <c r="DR112" s="837"/>
      <c r="DS112" s="837"/>
      <c r="DT112" s="837"/>
      <c r="DU112" s="837"/>
      <c r="DV112" s="814" t="s">
        <v>135</v>
      </c>
      <c r="DW112" s="814"/>
      <c r="DX112" s="814"/>
      <c r="DY112" s="814"/>
      <c r="DZ112" s="815"/>
    </row>
    <row r="113" spans="1:130" s="226" customFormat="1" ht="26.25" customHeight="1">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244630</v>
      </c>
      <c r="AB113" s="946"/>
      <c r="AC113" s="946"/>
      <c r="AD113" s="946"/>
      <c r="AE113" s="947"/>
      <c r="AF113" s="948">
        <v>235650</v>
      </c>
      <c r="AG113" s="946"/>
      <c r="AH113" s="946"/>
      <c r="AI113" s="946"/>
      <c r="AJ113" s="947"/>
      <c r="AK113" s="948">
        <v>217244</v>
      </c>
      <c r="AL113" s="946"/>
      <c r="AM113" s="946"/>
      <c r="AN113" s="946"/>
      <c r="AO113" s="947"/>
      <c r="AP113" s="949">
        <v>5.5</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365146</v>
      </c>
      <c r="BR113" s="837"/>
      <c r="BS113" s="837"/>
      <c r="BT113" s="837"/>
      <c r="BU113" s="837"/>
      <c r="BV113" s="837">
        <v>364476</v>
      </c>
      <c r="BW113" s="837"/>
      <c r="BX113" s="837"/>
      <c r="BY113" s="837"/>
      <c r="BZ113" s="837"/>
      <c r="CA113" s="837">
        <v>344253</v>
      </c>
      <c r="CB113" s="837"/>
      <c r="CC113" s="837"/>
      <c r="CD113" s="837"/>
      <c r="CE113" s="837"/>
      <c r="CF113" s="898">
        <v>8.6</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427</v>
      </c>
      <c r="DH113" s="800"/>
      <c r="DI113" s="800"/>
      <c r="DJ113" s="800"/>
      <c r="DK113" s="801"/>
      <c r="DL113" s="802" t="s">
        <v>439</v>
      </c>
      <c r="DM113" s="800"/>
      <c r="DN113" s="800"/>
      <c r="DO113" s="800"/>
      <c r="DP113" s="801"/>
      <c r="DQ113" s="802" t="s">
        <v>427</v>
      </c>
      <c r="DR113" s="800"/>
      <c r="DS113" s="800"/>
      <c r="DT113" s="800"/>
      <c r="DU113" s="801"/>
      <c r="DV113" s="847" t="s">
        <v>433</v>
      </c>
      <c r="DW113" s="848"/>
      <c r="DX113" s="848"/>
      <c r="DY113" s="848"/>
      <c r="DZ113" s="849"/>
    </row>
    <row r="114" spans="1:130" s="226" customFormat="1" ht="26.25" customHeight="1">
      <c r="A114" s="941"/>
      <c r="B114" s="942"/>
      <c r="C114" s="770" t="s">
        <v>440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4292</v>
      </c>
      <c r="AB114" s="800"/>
      <c r="AC114" s="800"/>
      <c r="AD114" s="800"/>
      <c r="AE114" s="801"/>
      <c r="AF114" s="802">
        <v>4292</v>
      </c>
      <c r="AG114" s="800"/>
      <c r="AH114" s="800"/>
      <c r="AI114" s="800"/>
      <c r="AJ114" s="801"/>
      <c r="AK114" s="802">
        <v>23794</v>
      </c>
      <c r="AL114" s="800"/>
      <c r="AM114" s="800"/>
      <c r="AN114" s="800"/>
      <c r="AO114" s="801"/>
      <c r="AP114" s="847">
        <v>0.6</v>
      </c>
      <c r="AQ114" s="848"/>
      <c r="AR114" s="848"/>
      <c r="AS114" s="848"/>
      <c r="AT114" s="849"/>
      <c r="AU114" s="959"/>
      <c r="AV114" s="960"/>
      <c r="AW114" s="960"/>
      <c r="AX114" s="960"/>
      <c r="AY114" s="960"/>
      <c r="AZ114" s="835" t="s">
        <v>441</v>
      </c>
      <c r="BA114" s="770"/>
      <c r="BB114" s="770"/>
      <c r="BC114" s="770"/>
      <c r="BD114" s="770"/>
      <c r="BE114" s="770"/>
      <c r="BF114" s="770"/>
      <c r="BG114" s="770"/>
      <c r="BH114" s="770"/>
      <c r="BI114" s="770"/>
      <c r="BJ114" s="770"/>
      <c r="BK114" s="770"/>
      <c r="BL114" s="770"/>
      <c r="BM114" s="770"/>
      <c r="BN114" s="770"/>
      <c r="BO114" s="770"/>
      <c r="BP114" s="771"/>
      <c r="BQ114" s="836">
        <v>1157764</v>
      </c>
      <c r="BR114" s="837"/>
      <c r="BS114" s="837"/>
      <c r="BT114" s="837"/>
      <c r="BU114" s="837"/>
      <c r="BV114" s="837">
        <v>1159848</v>
      </c>
      <c r="BW114" s="837"/>
      <c r="BX114" s="837"/>
      <c r="BY114" s="837"/>
      <c r="BZ114" s="837"/>
      <c r="CA114" s="837">
        <v>1146196</v>
      </c>
      <c r="CB114" s="837"/>
      <c r="CC114" s="837"/>
      <c r="CD114" s="837"/>
      <c r="CE114" s="837"/>
      <c r="CF114" s="898">
        <v>28.8</v>
      </c>
      <c r="CG114" s="899"/>
      <c r="CH114" s="899"/>
      <c r="CI114" s="899"/>
      <c r="CJ114" s="899"/>
      <c r="CK114" s="954"/>
      <c r="CL114" s="841"/>
      <c r="CM114" s="844" t="s">
        <v>442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427</v>
      </c>
      <c r="DH114" s="800"/>
      <c r="DI114" s="800"/>
      <c r="DJ114" s="800"/>
      <c r="DK114" s="801"/>
      <c r="DL114" s="802" t="s">
        <v>427</v>
      </c>
      <c r="DM114" s="800"/>
      <c r="DN114" s="800"/>
      <c r="DO114" s="800"/>
      <c r="DP114" s="801"/>
      <c r="DQ114" s="802" t="s">
        <v>427</v>
      </c>
      <c r="DR114" s="800"/>
      <c r="DS114" s="800"/>
      <c r="DT114" s="800"/>
      <c r="DU114" s="801"/>
      <c r="DV114" s="847" t="s">
        <v>135</v>
      </c>
      <c r="DW114" s="848"/>
      <c r="DX114" s="848"/>
      <c r="DY114" s="848"/>
      <c r="DZ114" s="849"/>
    </row>
    <row r="115" spans="1:130" s="226" customFormat="1" ht="26.25" customHeight="1">
      <c r="A115" s="941"/>
      <c r="B115" s="942"/>
      <c r="C115" s="770" t="s">
        <v>443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23724</v>
      </c>
      <c r="AB115" s="946"/>
      <c r="AC115" s="946"/>
      <c r="AD115" s="946"/>
      <c r="AE115" s="947"/>
      <c r="AF115" s="948">
        <v>41096</v>
      </c>
      <c r="AG115" s="946"/>
      <c r="AH115" s="946"/>
      <c r="AI115" s="946"/>
      <c r="AJ115" s="947"/>
      <c r="AK115" s="948">
        <v>19590</v>
      </c>
      <c r="AL115" s="946"/>
      <c r="AM115" s="946"/>
      <c r="AN115" s="946"/>
      <c r="AO115" s="947"/>
      <c r="AP115" s="949">
        <v>0.5</v>
      </c>
      <c r="AQ115" s="950"/>
      <c r="AR115" s="950"/>
      <c r="AS115" s="950"/>
      <c r="AT115" s="951"/>
      <c r="AU115" s="959"/>
      <c r="AV115" s="960"/>
      <c r="AW115" s="960"/>
      <c r="AX115" s="960"/>
      <c r="AY115" s="960"/>
      <c r="AZ115" s="835" t="s">
        <v>444</v>
      </c>
      <c r="BA115" s="770"/>
      <c r="BB115" s="770"/>
      <c r="BC115" s="770"/>
      <c r="BD115" s="770"/>
      <c r="BE115" s="770"/>
      <c r="BF115" s="770"/>
      <c r="BG115" s="770"/>
      <c r="BH115" s="770"/>
      <c r="BI115" s="770"/>
      <c r="BJ115" s="770"/>
      <c r="BK115" s="770"/>
      <c r="BL115" s="770"/>
      <c r="BM115" s="770"/>
      <c r="BN115" s="770"/>
      <c r="BO115" s="770"/>
      <c r="BP115" s="771"/>
      <c r="BQ115" s="836" t="s">
        <v>135</v>
      </c>
      <c r="BR115" s="837"/>
      <c r="BS115" s="837"/>
      <c r="BT115" s="837"/>
      <c r="BU115" s="837"/>
      <c r="BV115" s="837" t="s">
        <v>427</v>
      </c>
      <c r="BW115" s="837"/>
      <c r="BX115" s="837"/>
      <c r="BY115" s="837"/>
      <c r="BZ115" s="837"/>
      <c r="CA115" s="837" t="s">
        <v>427</v>
      </c>
      <c r="CB115" s="837"/>
      <c r="CC115" s="837"/>
      <c r="CD115" s="837"/>
      <c r="CE115" s="837"/>
      <c r="CF115" s="898" t="s">
        <v>427</v>
      </c>
      <c r="CG115" s="899"/>
      <c r="CH115" s="899"/>
      <c r="CI115" s="899"/>
      <c r="CJ115" s="899"/>
      <c r="CK115" s="954"/>
      <c r="CL115" s="84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427</v>
      </c>
      <c r="DH115" s="800"/>
      <c r="DI115" s="800"/>
      <c r="DJ115" s="800"/>
      <c r="DK115" s="801"/>
      <c r="DL115" s="802" t="s">
        <v>427</v>
      </c>
      <c r="DM115" s="800"/>
      <c r="DN115" s="800"/>
      <c r="DO115" s="800"/>
      <c r="DP115" s="801"/>
      <c r="DQ115" s="802" t="s">
        <v>427</v>
      </c>
      <c r="DR115" s="800"/>
      <c r="DS115" s="800"/>
      <c r="DT115" s="800"/>
      <c r="DU115" s="801"/>
      <c r="DV115" s="847" t="s">
        <v>135</v>
      </c>
      <c r="DW115" s="848"/>
      <c r="DX115" s="848"/>
      <c r="DY115" s="848"/>
      <c r="DZ115" s="849"/>
    </row>
    <row r="116" spans="1:130" s="226" customFormat="1" ht="26.25" customHeight="1">
      <c r="A116" s="943"/>
      <c r="B116" s="944"/>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794</v>
      </c>
      <c r="AB116" s="800"/>
      <c r="AC116" s="800"/>
      <c r="AD116" s="800"/>
      <c r="AE116" s="801"/>
      <c r="AF116" s="802">
        <v>1137</v>
      </c>
      <c r="AG116" s="800"/>
      <c r="AH116" s="800"/>
      <c r="AI116" s="800"/>
      <c r="AJ116" s="801"/>
      <c r="AK116" s="802">
        <v>4571</v>
      </c>
      <c r="AL116" s="800"/>
      <c r="AM116" s="800"/>
      <c r="AN116" s="800"/>
      <c r="AO116" s="801"/>
      <c r="AP116" s="847">
        <v>0.1</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135</v>
      </c>
      <c r="BR116" s="837"/>
      <c r="BS116" s="837"/>
      <c r="BT116" s="837"/>
      <c r="BU116" s="837"/>
      <c r="BV116" s="837" t="s">
        <v>135</v>
      </c>
      <c r="BW116" s="837"/>
      <c r="BX116" s="837"/>
      <c r="BY116" s="837"/>
      <c r="BZ116" s="837"/>
      <c r="CA116" s="837" t="s">
        <v>439</v>
      </c>
      <c r="CB116" s="837"/>
      <c r="CC116" s="837"/>
      <c r="CD116" s="837"/>
      <c r="CE116" s="837"/>
      <c r="CF116" s="898" t="s">
        <v>135</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15360</v>
      </c>
      <c r="DH116" s="800"/>
      <c r="DI116" s="800"/>
      <c r="DJ116" s="800"/>
      <c r="DK116" s="801"/>
      <c r="DL116" s="802">
        <v>13376</v>
      </c>
      <c r="DM116" s="800"/>
      <c r="DN116" s="800"/>
      <c r="DO116" s="800"/>
      <c r="DP116" s="801"/>
      <c r="DQ116" s="802">
        <v>10624</v>
      </c>
      <c r="DR116" s="800"/>
      <c r="DS116" s="800"/>
      <c r="DT116" s="800"/>
      <c r="DU116" s="801"/>
      <c r="DV116" s="847">
        <v>0.3</v>
      </c>
      <c r="DW116" s="848"/>
      <c r="DX116" s="848"/>
      <c r="DY116" s="848"/>
      <c r="DZ116" s="849"/>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1608403</v>
      </c>
      <c r="AB117" s="932"/>
      <c r="AC117" s="932"/>
      <c r="AD117" s="932"/>
      <c r="AE117" s="933"/>
      <c r="AF117" s="934">
        <v>1565067</v>
      </c>
      <c r="AG117" s="932"/>
      <c r="AH117" s="932"/>
      <c r="AI117" s="932"/>
      <c r="AJ117" s="933"/>
      <c r="AK117" s="934">
        <v>1538012</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135</v>
      </c>
      <c r="BR117" s="837"/>
      <c r="BS117" s="837"/>
      <c r="BT117" s="837"/>
      <c r="BU117" s="837"/>
      <c r="BV117" s="837" t="s">
        <v>427</v>
      </c>
      <c r="BW117" s="837"/>
      <c r="BX117" s="837"/>
      <c r="BY117" s="837"/>
      <c r="BZ117" s="837"/>
      <c r="CA117" s="837" t="s">
        <v>427</v>
      </c>
      <c r="CB117" s="837"/>
      <c r="CC117" s="837"/>
      <c r="CD117" s="837"/>
      <c r="CE117" s="837"/>
      <c r="CF117" s="898" t="s">
        <v>439</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135</v>
      </c>
      <c r="DH117" s="800"/>
      <c r="DI117" s="800"/>
      <c r="DJ117" s="800"/>
      <c r="DK117" s="801"/>
      <c r="DL117" s="802" t="s">
        <v>427</v>
      </c>
      <c r="DM117" s="800"/>
      <c r="DN117" s="800"/>
      <c r="DO117" s="800"/>
      <c r="DP117" s="801"/>
      <c r="DQ117" s="802" t="s">
        <v>427</v>
      </c>
      <c r="DR117" s="800"/>
      <c r="DS117" s="800"/>
      <c r="DT117" s="800"/>
      <c r="DU117" s="801"/>
      <c r="DV117" s="847" t="s">
        <v>427</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304</v>
      </c>
      <c r="AG118" s="925"/>
      <c r="AH118" s="925"/>
      <c r="AI118" s="925"/>
      <c r="AJ118" s="926"/>
      <c r="AK118" s="927" t="s">
        <v>303</v>
      </c>
      <c r="AL118" s="925"/>
      <c r="AM118" s="925"/>
      <c r="AN118" s="925"/>
      <c r="AO118" s="926"/>
      <c r="AP118" s="928" t="s">
        <v>421</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135</v>
      </c>
      <c r="BR118" s="868"/>
      <c r="BS118" s="868"/>
      <c r="BT118" s="868"/>
      <c r="BU118" s="868"/>
      <c r="BV118" s="868" t="s">
        <v>433</v>
      </c>
      <c r="BW118" s="868"/>
      <c r="BX118" s="868"/>
      <c r="BY118" s="868"/>
      <c r="BZ118" s="868"/>
      <c r="CA118" s="868" t="s">
        <v>427</v>
      </c>
      <c r="CB118" s="868"/>
      <c r="CC118" s="868"/>
      <c r="CD118" s="868"/>
      <c r="CE118" s="868"/>
      <c r="CF118" s="898" t="s">
        <v>427</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427</v>
      </c>
      <c r="DH118" s="800"/>
      <c r="DI118" s="800"/>
      <c r="DJ118" s="800"/>
      <c r="DK118" s="801"/>
      <c r="DL118" s="802" t="s">
        <v>427</v>
      </c>
      <c r="DM118" s="800"/>
      <c r="DN118" s="800"/>
      <c r="DO118" s="800"/>
      <c r="DP118" s="801"/>
      <c r="DQ118" s="802" t="s">
        <v>454</v>
      </c>
      <c r="DR118" s="800"/>
      <c r="DS118" s="800"/>
      <c r="DT118" s="800"/>
      <c r="DU118" s="801"/>
      <c r="DV118" s="847" t="s">
        <v>427</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135</v>
      </c>
      <c r="AB119" s="918"/>
      <c r="AC119" s="918"/>
      <c r="AD119" s="918"/>
      <c r="AE119" s="919"/>
      <c r="AF119" s="920" t="s">
        <v>427</v>
      </c>
      <c r="AG119" s="918"/>
      <c r="AH119" s="918"/>
      <c r="AI119" s="918"/>
      <c r="AJ119" s="919"/>
      <c r="AK119" s="920" t="s">
        <v>135</v>
      </c>
      <c r="AL119" s="918"/>
      <c r="AM119" s="918"/>
      <c r="AN119" s="918"/>
      <c r="AO119" s="919"/>
      <c r="AP119" s="921" t="s">
        <v>433</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455</v>
      </c>
      <c r="BP119" s="901"/>
      <c r="BQ119" s="905">
        <v>13737844</v>
      </c>
      <c r="BR119" s="868"/>
      <c r="BS119" s="868"/>
      <c r="BT119" s="868"/>
      <c r="BU119" s="868"/>
      <c r="BV119" s="868">
        <v>14018558</v>
      </c>
      <c r="BW119" s="868"/>
      <c r="BX119" s="868"/>
      <c r="BY119" s="868"/>
      <c r="BZ119" s="868"/>
      <c r="CA119" s="868">
        <v>18030287</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88158</v>
      </c>
      <c r="DH119" s="783"/>
      <c r="DI119" s="783"/>
      <c r="DJ119" s="783"/>
      <c r="DK119" s="784"/>
      <c r="DL119" s="785">
        <v>73850</v>
      </c>
      <c r="DM119" s="783"/>
      <c r="DN119" s="783"/>
      <c r="DO119" s="783"/>
      <c r="DP119" s="784"/>
      <c r="DQ119" s="785">
        <v>61004</v>
      </c>
      <c r="DR119" s="783"/>
      <c r="DS119" s="783"/>
      <c r="DT119" s="783"/>
      <c r="DU119" s="784"/>
      <c r="DV119" s="871">
        <v>1.5</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439</v>
      </c>
      <c r="AB120" s="800"/>
      <c r="AC120" s="800"/>
      <c r="AD120" s="800"/>
      <c r="AE120" s="801"/>
      <c r="AF120" s="802" t="s">
        <v>427</v>
      </c>
      <c r="AG120" s="800"/>
      <c r="AH120" s="800"/>
      <c r="AI120" s="800"/>
      <c r="AJ120" s="801"/>
      <c r="AK120" s="802" t="s">
        <v>427</v>
      </c>
      <c r="AL120" s="800"/>
      <c r="AM120" s="800"/>
      <c r="AN120" s="800"/>
      <c r="AO120" s="801"/>
      <c r="AP120" s="847" t="s">
        <v>135</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4217144</v>
      </c>
      <c r="BR120" s="865"/>
      <c r="BS120" s="865"/>
      <c r="BT120" s="865"/>
      <c r="BU120" s="865"/>
      <c r="BV120" s="865">
        <v>4310106</v>
      </c>
      <c r="BW120" s="865"/>
      <c r="BX120" s="865"/>
      <c r="BY120" s="865"/>
      <c r="BZ120" s="865"/>
      <c r="CA120" s="865">
        <v>4391132</v>
      </c>
      <c r="CB120" s="865"/>
      <c r="CC120" s="865"/>
      <c r="CD120" s="865"/>
      <c r="CE120" s="865"/>
      <c r="CF120" s="889">
        <v>110.3</v>
      </c>
      <c r="CG120" s="890"/>
      <c r="CH120" s="890"/>
      <c r="CI120" s="890"/>
      <c r="CJ120" s="890"/>
      <c r="CK120" s="891" t="s">
        <v>459</v>
      </c>
      <c r="CL120" s="875"/>
      <c r="CM120" s="875"/>
      <c r="CN120" s="875"/>
      <c r="CO120" s="876"/>
      <c r="CP120" s="895" t="s">
        <v>460</v>
      </c>
      <c r="CQ120" s="896"/>
      <c r="CR120" s="896"/>
      <c r="CS120" s="896"/>
      <c r="CT120" s="896"/>
      <c r="CU120" s="896"/>
      <c r="CV120" s="896"/>
      <c r="CW120" s="896"/>
      <c r="CX120" s="896"/>
      <c r="CY120" s="896"/>
      <c r="CZ120" s="896"/>
      <c r="DA120" s="896"/>
      <c r="DB120" s="896"/>
      <c r="DC120" s="896"/>
      <c r="DD120" s="896"/>
      <c r="DE120" s="896"/>
      <c r="DF120" s="897"/>
      <c r="DG120" s="884">
        <v>771155</v>
      </c>
      <c r="DH120" s="865"/>
      <c r="DI120" s="865"/>
      <c r="DJ120" s="865"/>
      <c r="DK120" s="865"/>
      <c r="DL120" s="865">
        <v>740484</v>
      </c>
      <c r="DM120" s="865"/>
      <c r="DN120" s="865"/>
      <c r="DO120" s="865"/>
      <c r="DP120" s="865"/>
      <c r="DQ120" s="865">
        <v>735767</v>
      </c>
      <c r="DR120" s="865"/>
      <c r="DS120" s="865"/>
      <c r="DT120" s="865"/>
      <c r="DU120" s="865"/>
      <c r="DV120" s="866">
        <v>18.5</v>
      </c>
      <c r="DW120" s="866"/>
      <c r="DX120" s="866"/>
      <c r="DY120" s="866"/>
      <c r="DZ120" s="867"/>
    </row>
    <row r="121" spans="1:130" s="226" customFormat="1" ht="26.25" customHeight="1">
      <c r="A121" s="840"/>
      <c r="B121" s="841"/>
      <c r="C121" s="886" t="s">
        <v>461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427</v>
      </c>
      <c r="AB121" s="800"/>
      <c r="AC121" s="800"/>
      <c r="AD121" s="800"/>
      <c r="AE121" s="801"/>
      <c r="AF121" s="802" t="s">
        <v>427</v>
      </c>
      <c r="AG121" s="800"/>
      <c r="AH121" s="800"/>
      <c r="AI121" s="800"/>
      <c r="AJ121" s="801"/>
      <c r="AK121" s="802" t="s">
        <v>427</v>
      </c>
      <c r="AL121" s="800"/>
      <c r="AM121" s="800"/>
      <c r="AN121" s="800"/>
      <c r="AO121" s="801"/>
      <c r="AP121" s="847" t="s">
        <v>433</v>
      </c>
      <c r="AQ121" s="848"/>
      <c r="AR121" s="848"/>
      <c r="AS121" s="848"/>
      <c r="AT121" s="849"/>
      <c r="AU121" s="909"/>
      <c r="AV121" s="910"/>
      <c r="AW121" s="910"/>
      <c r="AX121" s="910"/>
      <c r="AY121" s="911"/>
      <c r="AZ121" s="835" t="s">
        <v>462</v>
      </c>
      <c r="BA121" s="770"/>
      <c r="BB121" s="770"/>
      <c r="BC121" s="770"/>
      <c r="BD121" s="770"/>
      <c r="BE121" s="770"/>
      <c r="BF121" s="770"/>
      <c r="BG121" s="770"/>
      <c r="BH121" s="770"/>
      <c r="BI121" s="770"/>
      <c r="BJ121" s="770"/>
      <c r="BK121" s="770"/>
      <c r="BL121" s="770"/>
      <c r="BM121" s="770"/>
      <c r="BN121" s="770"/>
      <c r="BO121" s="770"/>
      <c r="BP121" s="771"/>
      <c r="BQ121" s="836">
        <v>858617</v>
      </c>
      <c r="BR121" s="837"/>
      <c r="BS121" s="837"/>
      <c r="BT121" s="837"/>
      <c r="BU121" s="837"/>
      <c r="BV121" s="837">
        <v>790295</v>
      </c>
      <c r="BW121" s="837"/>
      <c r="BX121" s="837"/>
      <c r="BY121" s="837"/>
      <c r="BZ121" s="837"/>
      <c r="CA121" s="837">
        <v>2535993</v>
      </c>
      <c r="CB121" s="837"/>
      <c r="CC121" s="837"/>
      <c r="CD121" s="837"/>
      <c r="CE121" s="837"/>
      <c r="CF121" s="898">
        <v>63.7</v>
      </c>
      <c r="CG121" s="899"/>
      <c r="CH121" s="899"/>
      <c r="CI121" s="899"/>
      <c r="CJ121" s="899"/>
      <c r="CK121" s="892"/>
      <c r="CL121" s="878"/>
      <c r="CM121" s="878"/>
      <c r="CN121" s="878"/>
      <c r="CO121" s="879"/>
      <c r="CP121" s="858" t="s">
        <v>463</v>
      </c>
      <c r="CQ121" s="859"/>
      <c r="CR121" s="859"/>
      <c r="CS121" s="859"/>
      <c r="CT121" s="859"/>
      <c r="CU121" s="859"/>
      <c r="CV121" s="859"/>
      <c r="CW121" s="859"/>
      <c r="CX121" s="859"/>
      <c r="CY121" s="859"/>
      <c r="CZ121" s="859"/>
      <c r="DA121" s="859"/>
      <c r="DB121" s="859"/>
      <c r="DC121" s="859"/>
      <c r="DD121" s="859"/>
      <c r="DE121" s="859"/>
      <c r="DF121" s="860"/>
      <c r="DG121" s="836">
        <v>291536</v>
      </c>
      <c r="DH121" s="837"/>
      <c r="DI121" s="837"/>
      <c r="DJ121" s="837"/>
      <c r="DK121" s="837"/>
      <c r="DL121" s="837">
        <v>258934</v>
      </c>
      <c r="DM121" s="837"/>
      <c r="DN121" s="837"/>
      <c r="DO121" s="837"/>
      <c r="DP121" s="837"/>
      <c r="DQ121" s="837">
        <v>259941</v>
      </c>
      <c r="DR121" s="837"/>
      <c r="DS121" s="837"/>
      <c r="DT121" s="837"/>
      <c r="DU121" s="837"/>
      <c r="DV121" s="814">
        <v>6.5</v>
      </c>
      <c r="DW121" s="814"/>
      <c r="DX121" s="814"/>
      <c r="DY121" s="814"/>
      <c r="DZ121" s="815"/>
    </row>
    <row r="122" spans="1:130" s="226" customFormat="1" ht="26.25" customHeight="1">
      <c r="A122" s="840"/>
      <c r="B122" s="841"/>
      <c r="C122" s="844" t="s">
        <v>442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427</v>
      </c>
      <c r="AB122" s="800"/>
      <c r="AC122" s="800"/>
      <c r="AD122" s="800"/>
      <c r="AE122" s="801"/>
      <c r="AF122" s="802" t="s">
        <v>427</v>
      </c>
      <c r="AG122" s="800"/>
      <c r="AH122" s="800"/>
      <c r="AI122" s="800"/>
      <c r="AJ122" s="801"/>
      <c r="AK122" s="802" t="s">
        <v>427</v>
      </c>
      <c r="AL122" s="800"/>
      <c r="AM122" s="800"/>
      <c r="AN122" s="800"/>
      <c r="AO122" s="801"/>
      <c r="AP122" s="847" t="s">
        <v>427</v>
      </c>
      <c r="AQ122" s="848"/>
      <c r="AR122" s="848"/>
      <c r="AS122" s="848"/>
      <c r="AT122" s="849"/>
      <c r="AU122" s="909"/>
      <c r="AV122" s="910"/>
      <c r="AW122" s="910"/>
      <c r="AX122" s="910"/>
      <c r="AY122" s="911"/>
      <c r="AZ122" s="902" t="s">
        <v>464</v>
      </c>
      <c r="BA122" s="903"/>
      <c r="BB122" s="903"/>
      <c r="BC122" s="903"/>
      <c r="BD122" s="903"/>
      <c r="BE122" s="903"/>
      <c r="BF122" s="903"/>
      <c r="BG122" s="903"/>
      <c r="BH122" s="903"/>
      <c r="BI122" s="903"/>
      <c r="BJ122" s="903"/>
      <c r="BK122" s="903"/>
      <c r="BL122" s="903"/>
      <c r="BM122" s="903"/>
      <c r="BN122" s="903"/>
      <c r="BO122" s="903"/>
      <c r="BP122" s="904"/>
      <c r="BQ122" s="905">
        <v>9332555</v>
      </c>
      <c r="BR122" s="868"/>
      <c r="BS122" s="868"/>
      <c r="BT122" s="868"/>
      <c r="BU122" s="868"/>
      <c r="BV122" s="868">
        <v>11299922</v>
      </c>
      <c r="BW122" s="868"/>
      <c r="BX122" s="868"/>
      <c r="BY122" s="868"/>
      <c r="BZ122" s="868"/>
      <c r="CA122" s="868">
        <v>11723745</v>
      </c>
      <c r="CB122" s="868"/>
      <c r="CC122" s="868"/>
      <c r="CD122" s="868"/>
      <c r="CE122" s="868"/>
      <c r="CF122" s="869">
        <v>294.39999999999998</v>
      </c>
      <c r="CG122" s="870"/>
      <c r="CH122" s="870"/>
      <c r="CI122" s="870"/>
      <c r="CJ122" s="870"/>
      <c r="CK122" s="892"/>
      <c r="CL122" s="878"/>
      <c r="CM122" s="878"/>
      <c r="CN122" s="878"/>
      <c r="CO122" s="879"/>
      <c r="CP122" s="858" t="s">
        <v>465</v>
      </c>
      <c r="CQ122" s="859"/>
      <c r="CR122" s="859"/>
      <c r="CS122" s="859"/>
      <c r="CT122" s="859"/>
      <c r="CU122" s="859"/>
      <c r="CV122" s="859"/>
      <c r="CW122" s="859"/>
      <c r="CX122" s="859"/>
      <c r="CY122" s="859"/>
      <c r="CZ122" s="859"/>
      <c r="DA122" s="859"/>
      <c r="DB122" s="859"/>
      <c r="DC122" s="859"/>
      <c r="DD122" s="859"/>
      <c r="DE122" s="859"/>
      <c r="DF122" s="860"/>
      <c r="DG122" s="836">
        <v>60165</v>
      </c>
      <c r="DH122" s="837"/>
      <c r="DI122" s="837"/>
      <c r="DJ122" s="837"/>
      <c r="DK122" s="837"/>
      <c r="DL122" s="837">
        <v>57021</v>
      </c>
      <c r="DM122" s="837"/>
      <c r="DN122" s="837"/>
      <c r="DO122" s="837"/>
      <c r="DP122" s="837"/>
      <c r="DQ122" s="837">
        <v>53401</v>
      </c>
      <c r="DR122" s="837"/>
      <c r="DS122" s="837"/>
      <c r="DT122" s="837"/>
      <c r="DU122" s="837"/>
      <c r="DV122" s="814">
        <v>1.3</v>
      </c>
      <c r="DW122" s="814"/>
      <c r="DX122" s="814"/>
      <c r="DY122" s="814"/>
      <c r="DZ122" s="815"/>
    </row>
    <row r="123" spans="1:130" s="226" customFormat="1" ht="26.25" customHeight="1">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135</v>
      </c>
      <c r="AB123" s="800"/>
      <c r="AC123" s="800"/>
      <c r="AD123" s="800"/>
      <c r="AE123" s="801"/>
      <c r="AF123" s="802" t="s">
        <v>135</v>
      </c>
      <c r="AG123" s="800"/>
      <c r="AH123" s="800"/>
      <c r="AI123" s="800"/>
      <c r="AJ123" s="801"/>
      <c r="AK123" s="802" t="s">
        <v>427</v>
      </c>
      <c r="AL123" s="800"/>
      <c r="AM123" s="800"/>
      <c r="AN123" s="800"/>
      <c r="AO123" s="801"/>
      <c r="AP123" s="847" t="s">
        <v>135</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466</v>
      </c>
      <c r="BP123" s="901"/>
      <c r="BQ123" s="855">
        <v>14408316</v>
      </c>
      <c r="BR123" s="856"/>
      <c r="BS123" s="856"/>
      <c r="BT123" s="856"/>
      <c r="BU123" s="856"/>
      <c r="BV123" s="856">
        <v>16400323</v>
      </c>
      <c r="BW123" s="856"/>
      <c r="BX123" s="856"/>
      <c r="BY123" s="856"/>
      <c r="BZ123" s="856"/>
      <c r="CA123" s="856">
        <v>18650870</v>
      </c>
      <c r="CB123" s="856"/>
      <c r="CC123" s="856"/>
      <c r="CD123" s="856"/>
      <c r="CE123" s="856"/>
      <c r="CF123" s="766"/>
      <c r="CG123" s="767"/>
      <c r="CH123" s="767"/>
      <c r="CI123" s="767"/>
      <c r="CJ123" s="857"/>
      <c r="CK123" s="892"/>
      <c r="CL123" s="878"/>
      <c r="CM123" s="878"/>
      <c r="CN123" s="878"/>
      <c r="CO123" s="879"/>
      <c r="CP123" s="858" t="s">
        <v>400</v>
      </c>
      <c r="CQ123" s="859"/>
      <c r="CR123" s="859"/>
      <c r="CS123" s="859"/>
      <c r="CT123" s="859"/>
      <c r="CU123" s="859"/>
      <c r="CV123" s="859"/>
      <c r="CW123" s="859"/>
      <c r="CX123" s="859"/>
      <c r="CY123" s="859"/>
      <c r="CZ123" s="859"/>
      <c r="DA123" s="859"/>
      <c r="DB123" s="859"/>
      <c r="DC123" s="859"/>
      <c r="DD123" s="859"/>
      <c r="DE123" s="859"/>
      <c r="DF123" s="860"/>
      <c r="DG123" s="799" t="s">
        <v>427</v>
      </c>
      <c r="DH123" s="800"/>
      <c r="DI123" s="800"/>
      <c r="DJ123" s="800"/>
      <c r="DK123" s="801"/>
      <c r="DL123" s="802" t="s">
        <v>433</v>
      </c>
      <c r="DM123" s="800"/>
      <c r="DN123" s="800"/>
      <c r="DO123" s="800"/>
      <c r="DP123" s="801"/>
      <c r="DQ123" s="802" t="s">
        <v>135</v>
      </c>
      <c r="DR123" s="800"/>
      <c r="DS123" s="800"/>
      <c r="DT123" s="800"/>
      <c r="DU123" s="801"/>
      <c r="DV123" s="847" t="s">
        <v>433</v>
      </c>
      <c r="DW123" s="848"/>
      <c r="DX123" s="848"/>
      <c r="DY123" s="848"/>
      <c r="DZ123" s="849"/>
    </row>
    <row r="124" spans="1:130" s="226" customFormat="1" ht="26.25" customHeight="1" thickBot="1">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135</v>
      </c>
      <c r="AB124" s="800"/>
      <c r="AC124" s="800"/>
      <c r="AD124" s="800"/>
      <c r="AE124" s="801"/>
      <c r="AF124" s="802" t="s">
        <v>439</v>
      </c>
      <c r="AG124" s="800"/>
      <c r="AH124" s="800"/>
      <c r="AI124" s="800"/>
      <c r="AJ124" s="801"/>
      <c r="AK124" s="802" t="s">
        <v>433</v>
      </c>
      <c r="AL124" s="800"/>
      <c r="AM124" s="800"/>
      <c r="AN124" s="800"/>
      <c r="AO124" s="801"/>
      <c r="AP124" s="847" t="s">
        <v>135</v>
      </c>
      <c r="AQ124" s="848"/>
      <c r="AR124" s="848"/>
      <c r="AS124" s="848"/>
      <c r="AT124" s="849"/>
      <c r="AU124" s="850" t="s">
        <v>467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433</v>
      </c>
      <c r="BR124" s="854"/>
      <c r="BS124" s="854"/>
      <c r="BT124" s="854"/>
      <c r="BU124" s="854"/>
      <c r="BV124" s="854" t="s">
        <v>433</v>
      </c>
      <c r="BW124" s="854"/>
      <c r="BX124" s="854"/>
      <c r="BY124" s="854"/>
      <c r="BZ124" s="854"/>
      <c r="CA124" s="854" t="s">
        <v>433</v>
      </c>
      <c r="CB124" s="854"/>
      <c r="CC124" s="854"/>
      <c r="CD124" s="854"/>
      <c r="CE124" s="854"/>
      <c r="CF124" s="744"/>
      <c r="CG124" s="745"/>
      <c r="CH124" s="745"/>
      <c r="CI124" s="745"/>
      <c r="CJ124" s="885"/>
      <c r="CK124" s="893"/>
      <c r="CL124" s="893"/>
      <c r="CM124" s="893"/>
      <c r="CN124" s="893"/>
      <c r="CO124" s="894"/>
      <c r="CP124" s="858" t="s">
        <v>468</v>
      </c>
      <c r="CQ124" s="859"/>
      <c r="CR124" s="859"/>
      <c r="CS124" s="859"/>
      <c r="CT124" s="859"/>
      <c r="CU124" s="859"/>
      <c r="CV124" s="859"/>
      <c r="CW124" s="859"/>
      <c r="CX124" s="859"/>
      <c r="CY124" s="859"/>
      <c r="CZ124" s="859"/>
      <c r="DA124" s="859"/>
      <c r="DB124" s="859"/>
      <c r="DC124" s="859"/>
      <c r="DD124" s="859"/>
      <c r="DE124" s="859"/>
      <c r="DF124" s="860"/>
      <c r="DG124" s="782" t="s">
        <v>439</v>
      </c>
      <c r="DH124" s="783"/>
      <c r="DI124" s="783"/>
      <c r="DJ124" s="783"/>
      <c r="DK124" s="784"/>
      <c r="DL124" s="785" t="s">
        <v>439</v>
      </c>
      <c r="DM124" s="783"/>
      <c r="DN124" s="783"/>
      <c r="DO124" s="783"/>
      <c r="DP124" s="784"/>
      <c r="DQ124" s="785" t="s">
        <v>433</v>
      </c>
      <c r="DR124" s="783"/>
      <c r="DS124" s="783"/>
      <c r="DT124" s="783"/>
      <c r="DU124" s="784"/>
      <c r="DV124" s="871" t="s">
        <v>433</v>
      </c>
      <c r="DW124" s="872"/>
      <c r="DX124" s="872"/>
      <c r="DY124" s="872"/>
      <c r="DZ124" s="873"/>
    </row>
    <row r="125" spans="1:130" s="226" customFormat="1" ht="26.25" customHeight="1">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v>23724</v>
      </c>
      <c r="AB125" s="800"/>
      <c r="AC125" s="800"/>
      <c r="AD125" s="800"/>
      <c r="AE125" s="801"/>
      <c r="AF125" s="802">
        <v>41096</v>
      </c>
      <c r="AG125" s="800"/>
      <c r="AH125" s="800"/>
      <c r="AI125" s="800"/>
      <c r="AJ125" s="801"/>
      <c r="AK125" s="802">
        <v>19590</v>
      </c>
      <c r="AL125" s="800"/>
      <c r="AM125" s="800"/>
      <c r="AN125" s="800"/>
      <c r="AO125" s="801"/>
      <c r="AP125" s="847">
        <v>0.5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469</v>
      </c>
      <c r="CL125" s="875"/>
      <c r="CM125" s="875"/>
      <c r="CN125" s="875"/>
      <c r="CO125" s="876"/>
      <c r="CP125" s="883" t="s">
        <v>470</v>
      </c>
      <c r="CQ125" s="828"/>
      <c r="CR125" s="828"/>
      <c r="CS125" s="828"/>
      <c r="CT125" s="828"/>
      <c r="CU125" s="828"/>
      <c r="CV125" s="828"/>
      <c r="CW125" s="828"/>
      <c r="CX125" s="828"/>
      <c r="CY125" s="828"/>
      <c r="CZ125" s="828"/>
      <c r="DA125" s="828"/>
      <c r="DB125" s="828"/>
      <c r="DC125" s="828"/>
      <c r="DD125" s="828"/>
      <c r="DE125" s="828"/>
      <c r="DF125" s="829"/>
      <c r="DG125" s="884" t="s">
        <v>439</v>
      </c>
      <c r="DH125" s="865"/>
      <c r="DI125" s="865"/>
      <c r="DJ125" s="865"/>
      <c r="DK125" s="865"/>
      <c r="DL125" s="865" t="s">
        <v>135</v>
      </c>
      <c r="DM125" s="865"/>
      <c r="DN125" s="865"/>
      <c r="DO125" s="865"/>
      <c r="DP125" s="865"/>
      <c r="DQ125" s="865" t="s">
        <v>439</v>
      </c>
      <c r="DR125" s="865"/>
      <c r="DS125" s="865"/>
      <c r="DT125" s="865"/>
      <c r="DU125" s="865"/>
      <c r="DV125" s="866" t="s">
        <v>135</v>
      </c>
      <c r="DW125" s="866"/>
      <c r="DX125" s="866"/>
      <c r="DY125" s="866"/>
      <c r="DZ125" s="867"/>
    </row>
    <row r="126" spans="1:130" s="226" customFormat="1" ht="26.25" customHeight="1" thickBot="1">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135</v>
      </c>
      <c r="AB126" s="800"/>
      <c r="AC126" s="800"/>
      <c r="AD126" s="800"/>
      <c r="AE126" s="801"/>
      <c r="AF126" s="802" t="s">
        <v>427</v>
      </c>
      <c r="AG126" s="800"/>
      <c r="AH126" s="800"/>
      <c r="AI126" s="800"/>
      <c r="AJ126" s="801"/>
      <c r="AK126" s="802" t="s">
        <v>439</v>
      </c>
      <c r="AL126" s="800"/>
      <c r="AM126" s="800"/>
      <c r="AN126" s="800"/>
      <c r="AO126" s="801"/>
      <c r="AP126" s="847" t="s">
        <v>135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471</v>
      </c>
      <c r="CQ126" s="770"/>
      <c r="CR126" s="770"/>
      <c r="CS126" s="770"/>
      <c r="CT126" s="770"/>
      <c r="CU126" s="770"/>
      <c r="CV126" s="770"/>
      <c r="CW126" s="770"/>
      <c r="CX126" s="770"/>
      <c r="CY126" s="770"/>
      <c r="CZ126" s="770"/>
      <c r="DA126" s="770"/>
      <c r="DB126" s="770"/>
      <c r="DC126" s="770"/>
      <c r="DD126" s="770"/>
      <c r="DE126" s="770"/>
      <c r="DF126" s="771"/>
      <c r="DG126" s="836" t="s">
        <v>439</v>
      </c>
      <c r="DH126" s="837"/>
      <c r="DI126" s="837"/>
      <c r="DJ126" s="837"/>
      <c r="DK126" s="837"/>
      <c r="DL126" s="837" t="s">
        <v>433</v>
      </c>
      <c r="DM126" s="837"/>
      <c r="DN126" s="837"/>
      <c r="DO126" s="837"/>
      <c r="DP126" s="837"/>
      <c r="DQ126" s="837" t="s">
        <v>439</v>
      </c>
      <c r="DR126" s="837"/>
      <c r="DS126" s="837"/>
      <c r="DT126" s="837"/>
      <c r="DU126" s="837"/>
      <c r="DV126" s="814" t="s">
        <v>439</v>
      </c>
      <c r="DW126" s="814"/>
      <c r="DX126" s="814"/>
      <c r="DY126" s="814"/>
      <c r="DZ126" s="815"/>
    </row>
    <row r="127" spans="1:130" s="226" customFormat="1" ht="26.25" customHeight="1">
      <c r="A127" s="842"/>
      <c r="B127" s="843"/>
      <c r="C127" s="861" t="s">
        <v>472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439</v>
      </c>
      <c r="AB127" s="800"/>
      <c r="AC127" s="800"/>
      <c r="AD127" s="800"/>
      <c r="AE127" s="801"/>
      <c r="AF127" s="802" t="s">
        <v>433</v>
      </c>
      <c r="AG127" s="800"/>
      <c r="AH127" s="800"/>
      <c r="AI127" s="800"/>
      <c r="AJ127" s="801"/>
      <c r="AK127" s="802" t="s">
        <v>439</v>
      </c>
      <c r="AL127" s="800"/>
      <c r="AM127" s="800"/>
      <c r="AN127" s="800"/>
      <c r="AO127" s="801"/>
      <c r="AP127" s="847" t="s">
        <v>135</v>
      </c>
      <c r="AQ127" s="848"/>
      <c r="AR127" s="848"/>
      <c r="AS127" s="848"/>
      <c r="AT127" s="849"/>
      <c r="AU127" s="262"/>
      <c r="AV127" s="262"/>
      <c r="AW127" s="262"/>
      <c r="AX127" s="864" t="s">
        <v>473</v>
      </c>
      <c r="AY127" s="832"/>
      <c r="AZ127" s="832"/>
      <c r="BA127" s="832"/>
      <c r="BB127" s="832"/>
      <c r="BC127" s="832"/>
      <c r="BD127" s="832"/>
      <c r="BE127" s="833"/>
      <c r="BF127" s="831" t="s">
        <v>474</v>
      </c>
      <c r="BG127" s="832"/>
      <c r="BH127" s="832"/>
      <c r="BI127" s="832"/>
      <c r="BJ127" s="832"/>
      <c r="BK127" s="832"/>
      <c r="BL127" s="833"/>
      <c r="BM127" s="831" t="s">
        <v>475</v>
      </c>
      <c r="BN127" s="832"/>
      <c r="BO127" s="832"/>
      <c r="BP127" s="832"/>
      <c r="BQ127" s="832"/>
      <c r="BR127" s="832"/>
      <c r="BS127" s="833"/>
      <c r="BT127" s="831" t="s">
        <v>476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477</v>
      </c>
      <c r="CQ127" s="770"/>
      <c r="CR127" s="770"/>
      <c r="CS127" s="770"/>
      <c r="CT127" s="770"/>
      <c r="CU127" s="770"/>
      <c r="CV127" s="770"/>
      <c r="CW127" s="770"/>
      <c r="CX127" s="770"/>
      <c r="CY127" s="770"/>
      <c r="CZ127" s="770"/>
      <c r="DA127" s="770"/>
      <c r="DB127" s="770"/>
      <c r="DC127" s="770"/>
      <c r="DD127" s="770"/>
      <c r="DE127" s="770"/>
      <c r="DF127" s="771"/>
      <c r="DG127" s="836" t="s">
        <v>439</v>
      </c>
      <c r="DH127" s="837"/>
      <c r="DI127" s="837"/>
      <c r="DJ127" s="837"/>
      <c r="DK127" s="837"/>
      <c r="DL127" s="837" t="s">
        <v>135</v>
      </c>
      <c r="DM127" s="837"/>
      <c r="DN127" s="837"/>
      <c r="DO127" s="837"/>
      <c r="DP127" s="837"/>
      <c r="DQ127" s="837" t="s">
        <v>439</v>
      </c>
      <c r="DR127" s="837"/>
      <c r="DS127" s="837"/>
      <c r="DT127" s="837"/>
      <c r="DU127" s="837"/>
      <c r="DV127" s="814" t="s">
        <v>439</v>
      </c>
      <c r="DW127" s="814"/>
      <c r="DX127" s="814"/>
      <c r="DY127" s="814"/>
      <c r="DZ127" s="815"/>
    </row>
    <row r="128" spans="1:130" s="226" customFormat="1" ht="26.25" customHeight="1" thickBot="1">
      <c r="A128" s="816" t="s">
        <v>478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479</v>
      </c>
      <c r="X128" s="818"/>
      <c r="Y128" s="818"/>
      <c r="Z128" s="819"/>
      <c r="AA128" s="820">
        <v>111531</v>
      </c>
      <c r="AB128" s="821"/>
      <c r="AC128" s="821"/>
      <c r="AD128" s="821"/>
      <c r="AE128" s="822"/>
      <c r="AF128" s="823">
        <v>110335</v>
      </c>
      <c r="AG128" s="821"/>
      <c r="AH128" s="821"/>
      <c r="AI128" s="821"/>
      <c r="AJ128" s="822"/>
      <c r="AK128" s="823">
        <v>106511</v>
      </c>
      <c r="AL128" s="821"/>
      <c r="AM128" s="821"/>
      <c r="AN128" s="821"/>
      <c r="AO128" s="822"/>
      <c r="AP128" s="824"/>
      <c r="AQ128" s="825"/>
      <c r="AR128" s="825"/>
      <c r="AS128" s="825"/>
      <c r="AT128" s="826"/>
      <c r="AU128" s="262"/>
      <c r="AV128" s="262"/>
      <c r="AW128" s="262"/>
      <c r="AX128" s="827" t="s">
        <v>480</v>
      </c>
      <c r="AY128" s="828"/>
      <c r="AZ128" s="828"/>
      <c r="BA128" s="828"/>
      <c r="BB128" s="828"/>
      <c r="BC128" s="828"/>
      <c r="BD128" s="828"/>
      <c r="BE128" s="829"/>
      <c r="BF128" s="806" t="s">
        <v>433</v>
      </c>
      <c r="BG128" s="807"/>
      <c r="BH128" s="807"/>
      <c r="BI128" s="807"/>
      <c r="BJ128" s="807"/>
      <c r="BK128" s="807"/>
      <c r="BL128" s="830"/>
      <c r="BM128" s="806">
        <v>14.99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481</v>
      </c>
      <c r="CQ128" s="748"/>
      <c r="CR128" s="748"/>
      <c r="CS128" s="748"/>
      <c r="CT128" s="748"/>
      <c r="CU128" s="748"/>
      <c r="CV128" s="748"/>
      <c r="CW128" s="748"/>
      <c r="CX128" s="748"/>
      <c r="CY128" s="748"/>
      <c r="CZ128" s="748"/>
      <c r="DA128" s="748"/>
      <c r="DB128" s="748"/>
      <c r="DC128" s="748"/>
      <c r="DD128" s="748"/>
      <c r="DE128" s="748"/>
      <c r="DF128" s="749"/>
      <c r="DG128" s="810" t="s">
        <v>135</v>
      </c>
      <c r="DH128" s="811"/>
      <c r="DI128" s="811"/>
      <c r="DJ128" s="811"/>
      <c r="DK128" s="811"/>
      <c r="DL128" s="811" t="s">
        <v>135</v>
      </c>
      <c r="DM128" s="811"/>
      <c r="DN128" s="811"/>
      <c r="DO128" s="811"/>
      <c r="DP128" s="811"/>
      <c r="DQ128" s="811" t="s">
        <v>135</v>
      </c>
      <c r="DR128" s="811"/>
      <c r="DS128" s="811"/>
      <c r="DT128" s="811"/>
      <c r="DU128" s="811"/>
      <c r="DV128" s="812" t="s">
        <v>135</v>
      </c>
      <c r="DW128" s="812"/>
      <c r="DX128" s="812"/>
      <c r="DY128" s="812"/>
      <c r="DZ128" s="813"/>
    </row>
    <row r="129" spans="1:131" s="226" customFormat="1" ht="26.25" customHeight="1">
      <c r="A129" s="794" t="s">
        <v>103</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5417698</v>
      </c>
      <c r="AB129" s="800"/>
      <c r="AC129" s="800"/>
      <c r="AD129" s="800"/>
      <c r="AE129" s="801"/>
      <c r="AF129" s="802">
        <v>5166440</v>
      </c>
      <c r="AG129" s="800"/>
      <c r="AH129" s="800"/>
      <c r="AI129" s="800"/>
      <c r="AJ129" s="801"/>
      <c r="AK129" s="802">
        <v>5008137</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135</v>
      </c>
      <c r="BG129" s="790"/>
      <c r="BH129" s="790"/>
      <c r="BI129" s="790"/>
      <c r="BJ129" s="790"/>
      <c r="BK129" s="790"/>
      <c r="BL129" s="791"/>
      <c r="BM129" s="789">
        <v>19.989999999999998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1045705</v>
      </c>
      <c r="AB130" s="800"/>
      <c r="AC130" s="800"/>
      <c r="AD130" s="800"/>
      <c r="AE130" s="801"/>
      <c r="AF130" s="802">
        <v>1019720</v>
      </c>
      <c r="AG130" s="800"/>
      <c r="AH130" s="800"/>
      <c r="AI130" s="800"/>
      <c r="AJ130" s="801"/>
      <c r="AK130" s="802">
        <v>1025812</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10.3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4371993</v>
      </c>
      <c r="AB131" s="783"/>
      <c r="AC131" s="783"/>
      <c r="AD131" s="783"/>
      <c r="AE131" s="784"/>
      <c r="AF131" s="785">
        <v>4146720</v>
      </c>
      <c r="AG131" s="783"/>
      <c r="AH131" s="783"/>
      <c r="AI131" s="783"/>
      <c r="AJ131" s="784"/>
      <c r="AK131" s="785">
        <v>3982325</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t="s">
        <v>135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10.3194813</v>
      </c>
      <c r="AB132" s="763"/>
      <c r="AC132" s="763"/>
      <c r="AD132" s="763"/>
      <c r="AE132" s="764"/>
      <c r="AF132" s="765">
        <v>10.490508159999999</v>
      </c>
      <c r="AG132" s="763"/>
      <c r="AH132" s="763"/>
      <c r="AI132" s="763"/>
      <c r="AJ132" s="764"/>
      <c r="AK132" s="765">
        <v>10.187239870000001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11.9</v>
      </c>
      <c r="AB133" s="742"/>
      <c r="AC133" s="742"/>
      <c r="AD133" s="742"/>
      <c r="AE133" s="743"/>
      <c r="AF133" s="741">
        <v>10.6</v>
      </c>
      <c r="AG133" s="742"/>
      <c r="AH133" s="742"/>
      <c r="AI133" s="742"/>
      <c r="AJ133" s="743"/>
      <c r="AK133" s="741">
        <v>10.3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AiUD04lNs0oHhm6aOUG9shYoAcA4vAcrSn3DJsbCHnpRo66jbDFOnovIq1wgNRNwuojlLhz2WYUePkCzuKQlw==" saltValue="q0NprlhntzQ5FAAoNexC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AR95" sqref="AR9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5DSVJ7XiaWl9rlNlvDcX1MfFl+8wxDXivA6HedoM6meSNvdVUmzkj+tDcRzUssChgp9Ocoj3yfUXN1OKBA16A==" saltValue="QyPATR8g+2WlOfZ6snM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LfnI5clJxHlCtrayKgV241s5+AS9C0dCtPRUE86DFj8hocZ/fOYhW21EjIBrbHkSNe4G3Pm/pleff7CVaMjOg==" saltValue="Y+t55/TdNjIEq0Ka+269+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500</v>
      </c>
      <c r="AL9" s="1170"/>
      <c r="AM9" s="1170"/>
      <c r="AN9" s="1171"/>
      <c r="AO9" s="292">
        <v>1188898</v>
      </c>
      <c r="AP9" s="292">
        <v>163265</v>
      </c>
      <c r="AQ9" s="293">
        <v>135358</v>
      </c>
      <c r="AR9" s="294">
        <v>20.6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501</v>
      </c>
      <c r="AL10" s="1170"/>
      <c r="AM10" s="1170"/>
      <c r="AN10" s="1171"/>
      <c r="AO10" s="295">
        <v>25411</v>
      </c>
      <c r="AP10" s="295">
        <v>3490</v>
      </c>
      <c r="AQ10" s="296">
        <v>16285</v>
      </c>
      <c r="AR10" s="297">
        <v>-78.599999999999994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502</v>
      </c>
      <c r="AL11" s="1170"/>
      <c r="AM11" s="1170"/>
      <c r="AN11" s="1171"/>
      <c r="AO11" s="295">
        <v>298134</v>
      </c>
      <c r="AP11" s="295">
        <v>40941</v>
      </c>
      <c r="AQ11" s="296">
        <v>23139</v>
      </c>
      <c r="AR11" s="297">
        <v>76.900000000000006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503</v>
      </c>
      <c r="AL12" s="1170"/>
      <c r="AM12" s="1170"/>
      <c r="AN12" s="1171"/>
      <c r="AO12" s="295" t="s">
        <v>504</v>
      </c>
      <c r="AP12" s="295" t="s">
        <v>504</v>
      </c>
      <c r="AQ12" s="296">
        <v>3507</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505</v>
      </c>
      <c r="AL13" s="1170"/>
      <c r="AM13" s="1170"/>
      <c r="AN13" s="1171"/>
      <c r="AO13" s="295" t="s">
        <v>504</v>
      </c>
      <c r="AP13" s="295" t="s">
        <v>504</v>
      </c>
      <c r="AQ13" s="296">
        <v>1</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506</v>
      </c>
      <c r="AL14" s="1170"/>
      <c r="AM14" s="1170"/>
      <c r="AN14" s="1171"/>
      <c r="AO14" s="295">
        <v>9708</v>
      </c>
      <c r="AP14" s="295">
        <v>1333</v>
      </c>
      <c r="AQ14" s="296">
        <v>6299</v>
      </c>
      <c r="AR14" s="297">
        <v>-78.8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507</v>
      </c>
      <c r="AL15" s="1170"/>
      <c r="AM15" s="1170"/>
      <c r="AN15" s="1171"/>
      <c r="AO15" s="295">
        <v>24538</v>
      </c>
      <c r="AP15" s="295">
        <v>3370</v>
      </c>
      <c r="AQ15" s="296">
        <v>3566</v>
      </c>
      <c r="AR15" s="297">
        <v>-5.5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508</v>
      </c>
      <c r="AL16" s="1173"/>
      <c r="AM16" s="1173"/>
      <c r="AN16" s="1174"/>
      <c r="AO16" s="295">
        <v>-106111</v>
      </c>
      <c r="AP16" s="295">
        <v>-14572</v>
      </c>
      <c r="AQ16" s="296">
        <v>-14081</v>
      </c>
      <c r="AR16" s="297">
        <v>3.5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185</v>
      </c>
      <c r="AL17" s="1173"/>
      <c r="AM17" s="1173"/>
      <c r="AN17" s="1174"/>
      <c r="AO17" s="295">
        <v>1440578</v>
      </c>
      <c r="AP17" s="295">
        <v>197827</v>
      </c>
      <c r="AQ17" s="296">
        <v>174073</v>
      </c>
      <c r="AR17" s="297">
        <v>13.6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513</v>
      </c>
      <c r="AL21" s="1167"/>
      <c r="AM21" s="1167"/>
      <c r="AN21" s="1168"/>
      <c r="AO21" s="307">
        <v>17.71</v>
      </c>
      <c r="AP21" s="308">
        <v>15.56</v>
      </c>
      <c r="AQ21" s="309">
        <v>2.15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514</v>
      </c>
      <c r="AL22" s="1167"/>
      <c r="AM22" s="1167"/>
      <c r="AN22" s="1168"/>
      <c r="AO22" s="312">
        <v>96.5</v>
      </c>
      <c r="AP22" s="313">
        <v>96</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519</v>
      </c>
      <c r="AL32" s="1158"/>
      <c r="AM32" s="1158"/>
      <c r="AN32" s="1159"/>
      <c r="AO32" s="322">
        <v>1272813</v>
      </c>
      <c r="AP32" s="322">
        <v>174789</v>
      </c>
      <c r="AQ32" s="323">
        <v>106722</v>
      </c>
      <c r="AR32" s="324">
        <v>63.8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520</v>
      </c>
      <c r="AL33" s="1158"/>
      <c r="AM33" s="1158"/>
      <c r="AN33" s="1159"/>
      <c r="AO33" s="322" t="s">
        <v>504</v>
      </c>
      <c r="AP33" s="322" t="s">
        <v>504</v>
      </c>
      <c r="AQ33" s="323">
        <v>147</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521</v>
      </c>
      <c r="AL34" s="1158"/>
      <c r="AM34" s="1158"/>
      <c r="AN34" s="1159"/>
      <c r="AO34" s="322" t="s">
        <v>504</v>
      </c>
      <c r="AP34" s="322" t="s">
        <v>504</v>
      </c>
      <c r="AQ34" s="323">
        <v>287</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522</v>
      </c>
      <c r="AL35" s="1158"/>
      <c r="AM35" s="1158"/>
      <c r="AN35" s="1159"/>
      <c r="AO35" s="322">
        <v>217244</v>
      </c>
      <c r="AP35" s="322">
        <v>29833</v>
      </c>
      <c r="AQ35" s="323">
        <v>22428</v>
      </c>
      <c r="AR35" s="324">
        <v>33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523</v>
      </c>
      <c r="AL36" s="1158"/>
      <c r="AM36" s="1158"/>
      <c r="AN36" s="1159"/>
      <c r="AO36" s="322">
        <v>23794</v>
      </c>
      <c r="AP36" s="322">
        <v>3268</v>
      </c>
      <c r="AQ36" s="323">
        <v>4327</v>
      </c>
      <c r="AR36" s="324">
        <v>-24.5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524</v>
      </c>
      <c r="AL37" s="1158"/>
      <c r="AM37" s="1158"/>
      <c r="AN37" s="1159"/>
      <c r="AO37" s="322">
        <v>19590</v>
      </c>
      <c r="AP37" s="322">
        <v>2690</v>
      </c>
      <c r="AQ37" s="323">
        <v>1437</v>
      </c>
      <c r="AR37" s="324">
        <v>87.2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525</v>
      </c>
      <c r="AL38" s="1161"/>
      <c r="AM38" s="1161"/>
      <c r="AN38" s="1162"/>
      <c r="AO38" s="325">
        <v>4571</v>
      </c>
      <c r="AP38" s="325">
        <v>628</v>
      </c>
      <c r="AQ38" s="326">
        <v>25</v>
      </c>
      <c r="AR38" s="314">
        <v>2412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526</v>
      </c>
      <c r="AL39" s="1161"/>
      <c r="AM39" s="1161"/>
      <c r="AN39" s="1162"/>
      <c r="AO39" s="322">
        <v>-106511</v>
      </c>
      <c r="AP39" s="322">
        <v>-14627</v>
      </c>
      <c r="AQ39" s="323">
        <v>-4811</v>
      </c>
      <c r="AR39" s="324">
        <v>204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527</v>
      </c>
      <c r="AL40" s="1158"/>
      <c r="AM40" s="1158"/>
      <c r="AN40" s="1159"/>
      <c r="AO40" s="322">
        <v>-1025812</v>
      </c>
      <c r="AP40" s="322">
        <v>-140870</v>
      </c>
      <c r="AQ40" s="323">
        <v>-91754</v>
      </c>
      <c r="AR40" s="324">
        <v>53.5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298</v>
      </c>
      <c r="AL41" s="1164"/>
      <c r="AM41" s="1164"/>
      <c r="AN41" s="1165"/>
      <c r="AO41" s="322">
        <v>405689</v>
      </c>
      <c r="AP41" s="322">
        <v>55711</v>
      </c>
      <c r="AQ41" s="323">
        <v>38807</v>
      </c>
      <c r="AR41" s="324">
        <v>43.6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495</v>
      </c>
      <c r="AN49" s="1152" t="s">
        <v>531</v>
      </c>
      <c r="AO49" s="1153"/>
      <c r="AP49" s="1153"/>
      <c r="AQ49" s="1153"/>
      <c r="AR49" s="115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1370541</v>
      </c>
      <c r="AN51" s="344">
        <v>174792</v>
      </c>
      <c r="AO51" s="345">
        <v>-8.1</v>
      </c>
      <c r="AP51" s="346">
        <v>174587</v>
      </c>
      <c r="AQ51" s="347">
        <v>19.100000000000001</v>
      </c>
      <c r="AR51" s="348">
        <v>-27.2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511923</v>
      </c>
      <c r="AN52" s="352">
        <v>65288</v>
      </c>
      <c r="AO52" s="353">
        <v>16</v>
      </c>
      <c r="AP52" s="354">
        <v>79695</v>
      </c>
      <c r="AQ52" s="355">
        <v>17</v>
      </c>
      <c r="AR52" s="356">
        <v>-1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1293784</v>
      </c>
      <c r="AN53" s="344">
        <v>167850</v>
      </c>
      <c r="AO53" s="345">
        <v>-4</v>
      </c>
      <c r="AP53" s="346">
        <v>175675</v>
      </c>
      <c r="AQ53" s="347">
        <v>0.6</v>
      </c>
      <c r="AR53" s="348">
        <v>-4.5999999999999996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244969</v>
      </c>
      <c r="AN54" s="352">
        <v>31781</v>
      </c>
      <c r="AO54" s="353">
        <v>-51.3</v>
      </c>
      <c r="AP54" s="354">
        <v>87698</v>
      </c>
      <c r="AQ54" s="355">
        <v>10</v>
      </c>
      <c r="AR54" s="356">
        <v>-61.3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1661847</v>
      </c>
      <c r="AN55" s="344">
        <v>219967</v>
      </c>
      <c r="AO55" s="345">
        <v>31</v>
      </c>
      <c r="AP55" s="346">
        <v>162193</v>
      </c>
      <c r="AQ55" s="347">
        <v>-7.7</v>
      </c>
      <c r="AR55" s="348">
        <v>38.700000000000003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547226</v>
      </c>
      <c r="AN56" s="352">
        <v>72432</v>
      </c>
      <c r="AO56" s="353">
        <v>127.9</v>
      </c>
      <c r="AP56" s="354">
        <v>79985</v>
      </c>
      <c r="AQ56" s="355">
        <v>-8.8000000000000007</v>
      </c>
      <c r="AR56" s="356">
        <v>136.69999999999999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2491878</v>
      </c>
      <c r="AN57" s="344">
        <v>336467</v>
      </c>
      <c r="AO57" s="345">
        <v>53</v>
      </c>
      <c r="AP57" s="346">
        <v>168868</v>
      </c>
      <c r="AQ57" s="347">
        <v>4.0999999999999996</v>
      </c>
      <c r="AR57" s="348">
        <v>48.9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303858</v>
      </c>
      <c r="AN58" s="352">
        <v>41029</v>
      </c>
      <c r="AO58" s="353">
        <v>-43.4</v>
      </c>
      <c r="AP58" s="354">
        <v>79360</v>
      </c>
      <c r="AQ58" s="355">
        <v>-0.8</v>
      </c>
      <c r="AR58" s="356">
        <v>-42.6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9419949</v>
      </c>
      <c r="AN59" s="344">
        <v>1293594</v>
      </c>
      <c r="AO59" s="345">
        <v>284.5</v>
      </c>
      <c r="AP59" s="346">
        <v>202870</v>
      </c>
      <c r="AQ59" s="347">
        <v>20.100000000000001</v>
      </c>
      <c r="AR59" s="348">
        <v>264.39999999999998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812841</v>
      </c>
      <c r="AN60" s="352">
        <v>111623</v>
      </c>
      <c r="AO60" s="353">
        <v>172.1</v>
      </c>
      <c r="AP60" s="354">
        <v>79735</v>
      </c>
      <c r="AQ60" s="355">
        <v>0.5</v>
      </c>
      <c r="AR60" s="356">
        <v>171.6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3247600</v>
      </c>
      <c r="AN61" s="359">
        <v>438534</v>
      </c>
      <c r="AO61" s="360">
        <v>71.3</v>
      </c>
      <c r="AP61" s="361">
        <v>176839</v>
      </c>
      <c r="AQ61" s="362">
        <v>7.2</v>
      </c>
      <c r="AR61" s="348">
        <v>64.099999999999994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484163</v>
      </c>
      <c r="AN62" s="352">
        <v>64431</v>
      </c>
      <c r="AO62" s="353">
        <v>44.3</v>
      </c>
      <c r="AP62" s="354">
        <v>81295</v>
      </c>
      <c r="AQ62" s="355">
        <v>3.6</v>
      </c>
      <c r="AR62" s="356">
        <v>40.700000000000003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UXUzK63LuUizsVD/Y/7nFIp3JygJDKbpUuA+vcXQ+eTUBB1Db9O3dnoW/aawOX/jXlGejJXZ4NuveFVk6PUow==" saltValue="FBa0Sbz1SJmEEgaARy5c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85" zoomScaleNormal="85" zoomScaleSheetLayoutView="55" workbookViewId="0">
      <selection activeCell="AG102" sqref="AG102"/>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rNxwLpPjgPPMRFjTkVaPdVOmywbv3hxGiQBw7tHzKXVhpcdKaWUdWYzneXjIFQq3w85Mk0t8kAoNfUWT/pJUg==" saltValue="OZgv9Sq/tk80y+Gk6CYc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82" zoomScale="85" zoomScaleNormal="85" zoomScaleSheetLayoutView="55" workbookViewId="0">
      <selection activeCell="C109" sqref="C10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MCUk+s9qrZi1dpKMSF4B249MyED1c1/V+8qheSQvRilwg3buFEQn9N5XuSPI9B4H5f42ObLgVjftVJ0q2VtcQ==" saltValue="RwPcXM9pwTH0M9gc6hQH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5" t="s">
        <v>3</v>
      </c>
      <c r="D47" s="1175"/>
      <c r="E47" s="1176"/>
      <c r="F47" s="11">
        <v>24.99</v>
      </c>
      <c r="G47" s="12">
        <v>25.97</v>
      </c>
      <c r="H47" s="12">
        <v>26.17</v>
      </c>
      <c r="I47" s="12">
        <v>27.39</v>
      </c>
      <c r="J47" s="13">
        <v>28.31</v>
      </c>
    </row>
    <row r="48" spans="2:10" ht="57.75" customHeight="1">
      <c r="B48" s="14"/>
      <c r="C48" s="1177" t="s">
        <v>4</v>
      </c>
      <c r="D48" s="1177"/>
      <c r="E48" s="1178"/>
      <c r="F48" s="15">
        <v>2.1</v>
      </c>
      <c r="G48" s="16">
        <v>2.2000000000000002</v>
      </c>
      <c r="H48" s="16">
        <v>2.4700000000000002</v>
      </c>
      <c r="I48" s="16">
        <v>2.2599999999999998</v>
      </c>
      <c r="J48" s="17">
        <v>1.72</v>
      </c>
    </row>
    <row r="49" spans="2:10" ht="57.75" customHeight="1" thickBot="1">
      <c r="B49" s="18"/>
      <c r="C49" s="1179" t="s">
        <v>5</v>
      </c>
      <c r="D49" s="1179"/>
      <c r="E49" s="1180"/>
      <c r="F49" s="19">
        <v>0.24</v>
      </c>
      <c r="G49" s="20">
        <v>0.03</v>
      </c>
      <c r="H49" s="20">
        <v>0.28999999999999998</v>
      </c>
      <c r="I49" s="20" t="s">
        <v>552</v>
      </c>
      <c r="J49" s="21" t="s">
        <v>553</v>
      </c>
    </row>
    <row r="50" spans="2:10" ht="13.5" customHeight="1"/>
    <row r="51" spans="2:10" ht="13.5" hidden="1" customHeight="1"/>
    <row r="52" spans="2:10" ht="13.5" hidden="1" customHeight="1"/>
    <row r="53" spans="2:10" ht="13.5" hidden="1" customHeight="1"/>
  </sheetData>
  <sheetProtection algorithmName="SHA-512" hashValue="cCM5RnwjXjjIAOBj8kKI3I6NsjWU4vRc5oBbQ6/Cu+cvpbd7I9PuWG+hu2sKUr5s2C/27hf3HBb95h1dQJCY7Q==" saltValue="YugxCb93hYwKNisyocCZ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2019-10-30T08:38:10Z</cp:lastPrinted>
  <dcterms:created xsi:type="dcterms:W3CDTF">2019-02-14T01:10:07Z</dcterms:created>
  <dcterms:modified xsi:type="dcterms:W3CDTF">2019-10-30T08:41:21Z</dcterms:modified>
  <cp:category/>
</cp:coreProperties>
</file>