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singo\Desktop\"/>
    </mc:Choice>
  </mc:AlternateContent>
  <bookViews>
    <workbookView xWindow="0" yWindow="0" windowWidth="28800" windowHeight="1245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52511"/>
</workbook>
</file>

<file path=xl/calcChain.xml><?xml version="1.0" encoding="utf-8"?>
<calcChain xmlns="http://schemas.openxmlformats.org/spreadsheetml/2006/main">
  <c r="BG36" i="9" l="1"/>
  <c r="BG35" i="9"/>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AM36" i="9"/>
  <c r="C36" i="9"/>
  <c r="CO35" i="9"/>
  <c r="AM35" i="9"/>
  <c r="C35" i="9"/>
  <c r="CO34" i="9"/>
  <c r="BW34" i="9"/>
  <c r="BW35" i="9" s="1"/>
  <c r="AM34" i="9"/>
  <c r="U34" i="9"/>
  <c r="U35" i="9" s="1"/>
  <c r="U36" i="9" s="1"/>
  <c r="U37" i="9" s="1"/>
  <c r="C34" i="9"/>
  <c r="BE34" i="9" l="1"/>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<sst xmlns="http://schemas.openxmlformats.org/spreadsheetml/2006/main" count="1000" uniqueCount="549">
  <si>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</si>
  <si>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</si>
  <si>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</si>
  <si>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</si>
  <si>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</si>
  <si>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</si>
  <si>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</si>
  <si>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</si>
  <si>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</si>
  <si>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</si>
  <si>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</si>
  <si>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</si>
  <si>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</si>
  <si>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</si>
  <si>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</si>
  <si>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</si>
  <si>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</si>
  <si>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</si>
  <si>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</si>
  <si>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</si>
  <si>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</si>
  <si>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</si>
  <si>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</si>
  <si>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</si>
  <si>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</si>
  <si>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</si>
  <si>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</si>
  <si>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</si>
  <si>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</si>
  <si>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</si>
  <si>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</si>
  <si>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</si>
  <si>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</si>
  <si>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</si>
  <si>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</si>
  <si>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</si>
  <si>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</si>
  <si>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</si>
  <si>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</si>
  <si>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</si>
  <si>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</si>
  <si>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</si>
  <si>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</si>
  <si>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</si>
  <si>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</si>
  <si>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</si>
  <si>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</si>
  <si>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</si>
  <si>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</si>
  <si>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</si>
  <si>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</si>
  <si>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</si>
  <si>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</si>
  <si>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</si>
  <si>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</si>
  <si>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</si>
  <si>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</si>
  <si>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</si>
  <si>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</si>
  <si>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</si>
  <si>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</si>
  <si>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</si>
  <si>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</si>
  <si>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</si>
  <si>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</si>
  <si>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</si>
  <si>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</si>
  <si>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</si>
  <si>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</si>
  <si>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</si>
  <si>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</si>
  <si>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</si>
  <si>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</si>
  <si>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</si>
  <si>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</si>
  <si>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</si>
  <si>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</si>
  <si>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</si>
  <si>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</si>
  <si>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</si>
  <si>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</si>
  <si>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大空町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</si>
  <si>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</si>
  <si>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</si>
  <si>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</si>
  <si>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</si>
  <si>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</si>
  <si>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</si>
  <si>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</si>
  <si>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</si>
  <si>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</si>
  <si>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</si>
  <si>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</si>
  <si>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</si>
  <si>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</si>
  <si>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</si>
  <si>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</si>
  <si>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</si>
  <si>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</si>
  <si>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</si>
  <si>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</si>
  <si>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</si>
  <si>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</si>
  <si>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</si>
  <si>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</si>
  <si>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</si>
  <si>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</si>
  <si>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</si>
  <si>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</si>
  <si>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</si>
  <si>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</si>
  <si>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</si>
  <si>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</si>
  <si>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</si>
  <si>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</si>
  <si>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</si>
  <si>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</si>
  <si>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</si>
  <si>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</si>
  <si>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</si>
  <si>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</si>
  <si>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</si>
  <si>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</si>
  <si>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</si>
  <si>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</si>
  <si>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</si>
  <si>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</si>
  <si>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</si>
  <si>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</si>
  <si>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</si>
  <si>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</si>
  <si>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</si>
  <si>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</si>
  <si>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</si>
  <si>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</si>
  <si>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</si>
  <si>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</si>
  <si>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</si>
  <si>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</si>
  <si>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</si>
  <si>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</si>
  <si>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</si>
  <si>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</si>
  <si>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</si>
  <si>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</si>
  <si>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</si>
  <si>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</si>
  <si>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</si>
  <si>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</si>
  <si>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</si>
  <si>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</si>
  <si>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</si>
  <si>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</si>
  <si>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</si>
  <si>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</si>
  <si>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</si>
  <si>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</si>
  <si>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</si>
  <si>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</si>
  <si>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</si>
  <si>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</si>
  <si>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</si>
  <si>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</si>
  <si>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</si>
  <si>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</si>
  <si>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</si>
  <si>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</si>
  <si>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</si>
  <si>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</si>
  <si>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</si>
  <si>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</si>
  <si>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</si>
  <si>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</si>
  <si>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</si>
  <si>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</si>
  <si>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</si>
  <si>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</si>
  <si>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</si>
  <si>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</si>
  <si>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</si>
  <si>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</si>
  <si>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</si>
  <si>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</si>
  <si>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</si>
  <si>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</si>
  <si>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</si>
  <si>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</si>
  <si>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</si>
  <si>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</si>
  <si>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</si>
  <si>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</si>
  <si>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</si>
  <si>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北海道大空町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</si>
  <si>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</si>
  <si>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</si>
  <si>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</si>
  <si>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</si>
  <si>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</si>
  <si>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</si>
  <si>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</si>
  <si>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</si>
  <si>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</si>
  <si>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</si>
  <si>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</si>
  <si>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</si>
  <si>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</si>
  <si>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</si>
  <si>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</si>
  <si>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</si>
  <si>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</si>
  <si>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</si>
  <si>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</si>
  <si>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</si>
  <si>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</si>
  <si>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</si>
  <si>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</si>
  <si>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</si>
  <si>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</si>
  <si>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</si>
  <si>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</si>
  <si>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</si>
  <si>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</si>
  <si>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</si>
  <si>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</si>
  <si>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</si>
  <si>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</si>
  <si>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</si>
  <si>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</si>
  <si>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</si>
  <si>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</si>
  <si>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</si>
  <si>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</si>
  <si>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</si>
  <si>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</si>
  <si>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</si>
  <si>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</si>
  <si>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</si>
  <si>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</si>
  <si>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</si>
  <si>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</si>
  <si>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</si>
  <si>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</si>
  <si>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</si>
  <si>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</si>
  <si>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</si>
  <si>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</si>
  <si>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</si>
  <si>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</si>
  <si>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</si>
  <si>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</si>
  <si>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</si>
  <si>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</si>
  <si>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</si>
  <si>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</si>
  <si>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</si>
  <si>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</si>
  <si>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</si>
  <si>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</si>
  <si>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</si>
  <si>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</si>
  <si>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</si>
  <si>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</si>
  <si>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</si>
  <si>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</si>
  <si>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</si>
  <si>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</si>
  <si>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</si>
  <si>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</si>
  <si>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</si>
  <si>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</si>
  <si>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</si>
  <si>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</si>
  <si>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</si>
  <si>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</si>
  <si>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</si>
  <si>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</si>
  <si>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</si>
  <si>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</si>
  <si>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</si>
  <si>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</si>
  <si>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</si>
  <si>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</si>
  <si>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</si>
  <si>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</si>
  <si>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</si>
  <si>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</si>
  <si>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</si>
  <si>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</si>
  <si>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</si>
  <si>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</si>
  <si>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</si>
  <si>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</si>
  <si>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</si>
  <si>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</si>
  <si>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</si>
  <si>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</si>
  <si>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</si>
  <si>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</si>
  <si>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</si>
  <si>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</si>
  <si>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</si>
  <si>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</si>
  <si>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</si>
  <si>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</si>
  <si>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</si>
  <si>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</si>
  <si>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</si>
  <si>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</si>
  <si>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</si>
  <si>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</si>
  <si>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</si>
  <si>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</si>
  <si>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</si>
  <si>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</si>
  <si>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</si>
  <si>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</si>
  <si>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</si>
  <si>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</si>
  <si>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</si>
  <si>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</si>
  <si>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</si>
  <si>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</si>
  <si>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</si>
  <si>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</si>
  <si>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</si>
  <si>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</si>
  <si>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</si>
  <si>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</si>
  <si>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</si>
  <si>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</si>
  <si>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</si>
  <si>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</si>
  <si>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</si>
  <si>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</si>
  <si>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</si>
  <si>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</si>
  <si>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</si>
  <si>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</si>
  <si>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</si>
  <si>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</si>
  <si>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北海道大空町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</si>
  <si>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</si>
  <si>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</si>
  <si>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</si>
  <si>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</si>
  <si>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</si>
  <si>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</si>
  <si>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</si>
  <si>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</si>
  <si>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</si>
  <si>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</si>
  <si>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</si>
  <si>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</si>
  <si>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</si>
  <si>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</si>
  <si>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</si>
  <si>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</si>
  <si>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</si>
  <si>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</si>
  <si>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</si>
  <si>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</si>
  <si>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</si>
  <si>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</si>
  <si>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</si>
  <si>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</si>
  <si>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</si>
  <si>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</si>
  <si>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</si>
  <si>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</si>
  <si>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</si>
  <si>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</si>
  <si>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</si>
  <si>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</si>
  <si>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</si>
  <si>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</si>
  <si>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介護保険事業勘定特別会計</t>
    <phoneticPr fontId="5"/>
  </si>
  <si>
    <t>後期高齢者医療特別会計</t>
    <phoneticPr fontId="5"/>
  </si>
  <si>
    <t>介護サービス事業勘定特別会計</t>
    <phoneticPr fontId="5"/>
  </si>
  <si>
    <t>簡易水道事業特別会計</t>
    <phoneticPr fontId="5"/>
  </si>
  <si>
    <t>法非適用企業</t>
    <phoneticPr fontId="5"/>
  </si>
  <si>
    <t>下水道事業特別会計</t>
    <phoneticPr fontId="5"/>
  </si>
  <si>
    <t>個別排水処理事業特別会計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</si>
  <si>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</si>
  <si>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</si>
  <si>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</si>
  <si>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</si>
  <si>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</si>
  <si>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</si>
  <si>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</si>
  <si>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</si>
  <si>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</si>
  <si>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</si>
  <si>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</si>
  <si>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</si>
  <si>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</si>
  <si>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</si>
  <si>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</si>
  <si>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</si>
  <si>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</si>
  <si>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</si>
  <si>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</si>
  <si>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</si>
  <si>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</si>
  <si>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</si>
  <si>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</si>
  <si>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</si>
  <si>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</si>
  <si>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</si>
  <si>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</si>
  <si>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</si>
  <si>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</si>
  <si>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</si>
  <si>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</si>
  <si>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</si>
  <si>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</si>
  <si>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</si>
  <si>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</si>
  <si>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</si>
  <si>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</si>
  <si>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</si>
  <si>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</si>
  <si>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</si>
  <si>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</si>
  <si>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</si>
  <si>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</si>
  <si>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</si>
  <si>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</si>
  <si>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</si>
  <si>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</si>
  <si>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</si>
  <si>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</si>
  <si>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</si>
  <si>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</si>
  <si>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</si>
  <si>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</si>
  <si>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</si>
  <si>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</si>
  <si>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</si>
  <si>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個別排水処理事業特別会計</t>
    <phoneticPr fontId="5"/>
  </si>
  <si>
    <t>-</t>
    <phoneticPr fontId="5"/>
  </si>
  <si>
    <t>将来負担比率（(Ｅ)－(Ｆ)）／（(Ｃ)－(Ｄ)）×１００</t>
    <rPh sb="0" eb="2">
      <t>ショウライ</t>
    </rPh>
    <rPh sb="2" eb="4">
      <t>フタン</t>
    </rPh>
    <rPh sb="4" eb="6">
      <t>ヒリツ</t>
    </rPh>
    <phoneticPr fontId="5"/>
  </si>
  <si>
    <t>介護サービス事業勘定特別会計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</si>
  <si>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</si>
  <si>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</si>
  <si>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</si>
  <si>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</si>
  <si>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</si>
  <si>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</si>
  <si>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</si>
  <si>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</si>
  <si>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</si>
  <si>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</si>
  <si>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</si>
  <si>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</si>
  <si>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</si>
  <si>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</si>
  <si>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</si>
  <si>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</si>
  <si>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</si>
  <si>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</si>
  <si>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</si>
  <si>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</si>
  <si>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</si>
  <si>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</si>
  <si>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</si>
  <si>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</si>
  <si>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</si>
  <si>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</si>
  <si>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</si>
  <si>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</si>
  <si>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</si>
  <si>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</si>
  <si>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</si>
  <si>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</si>
  <si>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</si>
  <si>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</si>
  <si>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</si>
  <si>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</si>
  <si>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</si>
  <si>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</si>
  <si>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</si>
  <si>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</si>
  <si>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</si>
  <si>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</si>
  <si>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</si>
  <si>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</si>
  <si>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</si>
  <si>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</si>
  <si>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</si>
  <si>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</si>
  <si>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</si>
  <si>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</si>
  <si>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</si>
  <si>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</si>
  <si>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</si>
  <si>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</si>
  <si>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</si>
  <si>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</si>
  <si>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</si>
  <si>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</si>
  <si>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</si>
  <si>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</si>
  <si>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</si>
  <si>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</si>
  <si>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</si>
  <si>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</si>
  <si>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</si>
  <si>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</si>
  <si>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</si>
  <si>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</si>
  <si>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</si>
  <si>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</si>
  <si>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</si>
  <si>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</si>
  <si>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</si>
  <si>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</si>
  <si>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</si>
  <si>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</si>
  <si>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</si>
  <si>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</si>
  <si>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</si>
  <si>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</si>
  <si>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</si>
  <si>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</si>
  <si>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介護保険事業勘定特別会計</t>
  </si>
  <si>
    <t>簡易水道事業特別会計</t>
  </si>
  <si>
    <t>下水道事業特別会計</t>
  </si>
  <si>
    <t>国民健康保険事業特別会計</t>
  </si>
  <si>
    <t>介護サービス事業勘定特別会計</t>
  </si>
  <si>
    <t>個別排水処理事業特別会計</t>
  </si>
  <si>
    <t>後期高齢者医療特別会計</t>
  </si>
  <si>
    <t>その他会計（赤字）</t>
  </si>
  <si>
    <t>その他会計（黒字）</t>
  </si>
  <si>
    <t>-</t>
    <phoneticPr fontId="2"/>
  </si>
  <si>
    <t>網走地区消防組合</t>
    <rPh sb="0" eb="2">
      <t>アバシリ</t>
    </rPh>
    <rPh sb="2" eb="4">
      <t>チク</t>
    </rPh>
    <rPh sb="4" eb="6">
      <t>ショウボウ</t>
    </rPh>
    <rPh sb="6" eb="8">
      <t>クミアイ</t>
    </rPh>
    <phoneticPr fontId="2"/>
  </si>
  <si>
    <t>網走地方教育研修センター組合</t>
    <rPh sb="0" eb="2">
      <t>アバシリ</t>
    </rPh>
    <rPh sb="2" eb="4">
      <t>チホウ</t>
    </rPh>
    <rPh sb="4" eb="6">
      <t>キョウイク</t>
    </rPh>
    <rPh sb="6" eb="8">
      <t>ケンシュウ</t>
    </rPh>
    <rPh sb="12" eb="14">
      <t>クミアイ</t>
    </rPh>
    <phoneticPr fontId="2"/>
  </si>
  <si>
    <t>めまんべつ産業開発公社</t>
    <rPh sb="5" eb="7">
      <t>サンギョウ</t>
    </rPh>
    <rPh sb="7" eb="9">
      <t>カイハツ</t>
    </rPh>
    <rPh sb="9" eb="11">
      <t>コウシャ</t>
    </rPh>
    <phoneticPr fontId="2"/>
  </si>
  <si>
    <t>東藻琴芝桜公園管理公社</t>
    <rPh sb="0" eb="3">
      <t>ヒガシモコト</t>
    </rPh>
    <rPh sb="3" eb="4">
      <t>シバ</t>
    </rPh>
    <rPh sb="4" eb="5">
      <t>サクラ</t>
    </rPh>
    <rPh sb="5" eb="7">
      <t>コウエン</t>
    </rPh>
    <rPh sb="7" eb="9">
      <t>カンリ</t>
    </rPh>
    <rPh sb="9" eb="11">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</si>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</sst>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146140</c:v>
                </c:pt>
                <c:pt idx="1">
                  <c:v>146641</c:v>
                </c:pt>
                <c:pt idx="2">
                  <c:v>174587</c:v>
                </c:pt>
                <c:pt idx="3">
                  <c:v>175675</c:v>
                </c:pt>
                <c:pt idx="4">
                  <c:v>162193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137789</c:v>
                </c:pt>
                <c:pt idx="1">
                  <c:v>190294</c:v>
                </c:pt>
                <c:pt idx="2">
                  <c:v>174792</c:v>
                </c:pt>
                <c:pt idx="3">
                  <c:v>167850</c:v>
                </c:pt>
                <c:pt idx="4">
                  <c:v>219967</c:v>
                </c:pt>
              </c:numCache>
            </c:numRef>
          </c:val>
          <c:smooth val="0"/>
        </c:ser>
        <c:dLbls>
          <c:showLegendKey val="0"/>
          <c:showVal val="0"/>
          <c:showCatName val="0"/>
          <c:showSerName val="0"/>
          <c:showPercent val="0"/>
          <c:showBubbleSize val="0"/>
        </c:dLbls>
        <c:marker val="1"/>
        <c:smooth val="0"/>
        <c:axId val="359857656"/>
        <c:axId val="210524608"/>
      </c:lineChart>
      <c:catAx>
        <c:axId val="3598576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0524608"/>
        <c:crosses val="autoZero"/>
        <c:auto val="1"/>
        <c:lblAlgn val="ctr"/>
        <c:lblOffset val="100"/>
        <c:tickLblSkip val="1"/>
        <c:tickMarkSkip val="1"/>
        <c:noMultiLvlLbl val="0"/>
      </c:catAx>
      <c:valAx>
        <c:axId val="21052460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98576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1.63</c:v>
                </c:pt>
                <c:pt idx="1">
                  <c:v>1.87</c:v>
                </c:pt>
                <c:pt idx="2">
                  <c:v>2.1</c:v>
                </c:pt>
                <c:pt idx="3">
                  <c:v>2.2000000000000002</c:v>
                </c:pt>
                <c:pt idx="4">
                  <c:v>2.4700000000000002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26.36</c:v>
                </c:pt>
                <c:pt idx="1">
                  <c:v>25</c:v>
                </c:pt>
                <c:pt idx="2">
                  <c:v>24.99</c:v>
                </c:pt>
                <c:pt idx="3">
                  <c:v>25.97</c:v>
                </c:pt>
                <c:pt idx="4">
                  <c:v>26.17</c:v>
                </c:pt>
              </c:numCache>
            </c:numRef>
          </c:val>
        </c:ser>
        <c:dLbls>
          <c:showLegendKey val="0"/>
          <c:showVal val="0"/>
          <c:showCatName val="0"/>
          <c:showSerName val="0"/>
          <c:showPercent val="0"/>
          <c:showBubbleSize val="0"/>
        </c:dLbls>
        <c:gapWidth val="250"/>
        <c:overlap val="100"/>
        <c:axId val="365335728"/>
        <c:axId val="3679677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3.93</c:v>
                </c:pt>
                <c:pt idx="1">
                  <c:v>0.33</c:v>
                </c:pt>
                <c:pt idx="2">
                  <c:v>0.24</c:v>
                </c:pt>
                <c:pt idx="3">
                  <c:v>0.03</c:v>
                </c:pt>
                <c:pt idx="4">
                  <c:v>0.28999999999999998</c:v>
                </c:pt>
              </c:numCache>
            </c:numRef>
          </c:val>
          <c:smooth val="0"/>
        </c:ser>
        <c:dLbls>
          <c:showLegendKey val="0"/>
          <c:showVal val="0"/>
          <c:showCatName val="0"/>
          <c:showSerName val="0"/>
          <c:showPercent val="0"/>
          <c:showBubbleSize val="0"/>
        </c:dLbls>
        <c:marker val="1"/>
        <c:smooth val="0"/>
        <c:axId val="365335728"/>
        <c:axId val="367967768"/>
      </c:lineChart>
      <c:catAx>
        <c:axId val="365335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7967768"/>
        <c:crosses val="autoZero"/>
        <c:auto val="1"/>
        <c:lblAlgn val="ctr"/>
        <c:lblOffset val="100"/>
        <c:tickLblSkip val="1"/>
        <c:tickMarkSkip val="1"/>
        <c:noMultiLvlLbl val="0"/>
      </c:catAx>
      <c:valAx>
        <c:axId val="367967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5335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個別排水処理事業特別会計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0.02</c:v>
                </c:pt>
                <c:pt idx="8">
                  <c:v>#N/A</c:v>
                </c:pt>
                <c:pt idx="9">
                  <c:v>0.01</c:v>
                </c:pt>
              </c:numCache>
            </c:numRef>
          </c:val>
        </c:ser>
        <c:ser>
          <c:idx val="4"/>
          <c:order val="4"/>
          <c:tx>
            <c:strRef>
              <c:f>データシート!$A$31</c:f>
              <c:strCache>
                <c:ptCount val="1"/>
                <c:pt idx="0">
                  <c:v>介護サービス事業勘定特別会計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0.02</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0.31</c:v>
                </c:pt>
                <c:pt idx="2">
                  <c:v>#N/A</c:v>
                </c:pt>
                <c:pt idx="3">
                  <c:v>0.27</c:v>
                </c:pt>
                <c:pt idx="4">
                  <c:v>#N/A</c:v>
                </c:pt>
                <c:pt idx="5">
                  <c:v>0.39</c:v>
                </c:pt>
                <c:pt idx="6">
                  <c:v>#N/A</c:v>
                </c:pt>
                <c:pt idx="7">
                  <c:v>0.47</c:v>
                </c:pt>
                <c:pt idx="8">
                  <c:v>#N/A</c:v>
                </c:pt>
                <c:pt idx="9">
                  <c:v>0.05</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0.05</c:v>
                </c:pt>
                <c:pt idx="2">
                  <c:v>#N/A</c:v>
                </c:pt>
                <c:pt idx="3">
                  <c:v>0.05</c:v>
                </c:pt>
                <c:pt idx="4">
                  <c:v>#N/A</c:v>
                </c:pt>
                <c:pt idx="5">
                  <c:v>0.11</c:v>
                </c:pt>
                <c:pt idx="6">
                  <c:v>#N/A</c:v>
                </c:pt>
                <c:pt idx="7">
                  <c:v>0.01</c:v>
                </c:pt>
                <c:pt idx="8">
                  <c:v>#N/A</c:v>
                </c:pt>
                <c:pt idx="9">
                  <c:v>0.11</c:v>
                </c:pt>
              </c:numCache>
            </c:numRef>
          </c:val>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0.1</c:v>
                </c:pt>
                <c:pt idx="2">
                  <c:v>#N/A</c:v>
                </c:pt>
                <c:pt idx="3">
                  <c:v>0.1</c:v>
                </c:pt>
                <c:pt idx="4">
                  <c:v>#N/A</c:v>
                </c:pt>
                <c:pt idx="5">
                  <c:v>0.05</c:v>
                </c:pt>
                <c:pt idx="6">
                  <c:v>#N/A</c:v>
                </c:pt>
                <c:pt idx="7">
                  <c:v>0.01</c:v>
                </c:pt>
                <c:pt idx="8">
                  <c:v>#N/A</c:v>
                </c:pt>
                <c:pt idx="9">
                  <c:v>0.11</c:v>
                </c:pt>
              </c:numCache>
            </c:numRef>
          </c:val>
        </c:ser>
        <c:ser>
          <c:idx val="8"/>
          <c:order val="8"/>
          <c:tx>
            <c:strRef>
              <c:f>データシート!$A$35</c:f>
              <c:strCache>
                <c:ptCount val="1"/>
                <c:pt idx="0">
                  <c:v>介護保険事業勘定特別会計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c:v>
                </c:pt>
                <c:pt idx="2">
                  <c:v>#N/A</c:v>
                </c:pt>
                <c:pt idx="3">
                  <c:v>0.06</c:v>
                </c:pt>
                <c:pt idx="4">
                  <c:v>#N/A</c:v>
                </c:pt>
                <c:pt idx="5">
                  <c:v>0.02</c:v>
                </c:pt>
                <c:pt idx="6">
                  <c:v>#N/A</c:v>
                </c:pt>
                <c:pt idx="7">
                  <c:v>0.03</c:v>
                </c:pt>
                <c:pt idx="8">
                  <c:v>#N/A</c:v>
                </c:pt>
                <c:pt idx="9">
                  <c:v>0.34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1.63</c:v>
                </c:pt>
                <c:pt idx="2">
                  <c:v>#N/A</c:v>
                </c:pt>
                <c:pt idx="3">
                  <c:v>1.86</c:v>
                </c:pt>
                <c:pt idx="4">
                  <c:v>#N/A</c:v>
                </c:pt>
                <c:pt idx="5">
                  <c:v>2.09</c:v>
                </c:pt>
                <c:pt idx="6">
                  <c:v>#N/A</c:v>
                </c:pt>
                <c:pt idx="7">
                  <c:v>2.2000000000000002</c:v>
                </c:pt>
                <c:pt idx="8">
                  <c:v>#N/A</c:v>
                </c:pt>
                <c:pt idx="9">
                  <c:v>2.46</c:v>
                </c:pt>
              </c:numCache>
            </c:numRef>
          </c:val>
        </c:ser>
        <c:dLbls>
          <c:showLegendKey val="0"/>
          <c:showVal val="0"/>
          <c:showCatName val="0"/>
          <c:showSerName val="0"/>
          <c:showPercent val="0"/>
          <c:showBubbleSize val="0"/>
        </c:dLbls>
        <c:gapWidth val="150"/>
        <c:overlap val="100"/>
        <c:axId val="360448672"/>
        <c:axId val="360790944"/>
      </c:barChart>
      <c:catAx>
        <c:axId val="360448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0790944"/>
        <c:crosses val="autoZero"/>
        <c:auto val="1"/>
        <c:lblAlgn val="ctr"/>
        <c:lblOffset val="100"/>
        <c:tickLblSkip val="1"/>
        <c:tickMarkSkip val="1"/>
        <c:noMultiLvlLbl val="0"/>
      </c:catAx>
      <c:valAx>
        <c:axId val="360790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04486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1201</c:v>
                </c:pt>
                <c:pt idx="5">
                  <c:v>1174</c:v>
                </c:pt>
                <c:pt idx="8">
                  <c:v>1211</c:v>
                </c:pt>
                <c:pt idx="11">
                  <c:v>1212</c:v>
                </c:pt>
                <c:pt idx="14">
                  <c:v>1157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1</c:v>
                </c:pt>
                <c:pt idx="6">
                  <c:v>1</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57</c:v>
                </c:pt>
                <c:pt idx="3">
                  <c:v>47</c:v>
                </c:pt>
                <c:pt idx="6">
                  <c:v>42</c:v>
                </c:pt>
                <c:pt idx="9">
                  <c:v>26</c:v>
                </c:pt>
                <c:pt idx="12">
                  <c:v>24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4</c:v>
                </c:pt>
                <c:pt idx="12">
                  <c:v>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261</c:v>
                </c:pt>
                <c:pt idx="3">
                  <c:v>269</c:v>
                </c:pt>
                <c:pt idx="6">
                  <c:v>276</c:v>
                </c:pt>
                <c:pt idx="9">
                  <c:v>265</c:v>
                </c:pt>
                <c:pt idx="12">
                  <c:v>245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1541</c:v>
                </c:pt>
                <c:pt idx="3">
                  <c:v>1491</c:v>
                </c:pt>
                <c:pt idx="6">
                  <c:v>1555</c:v>
                </c:pt>
                <c:pt idx="9">
                  <c:v>1399</c:v>
                </c:pt>
                <c:pt idx="12">
                  <c:v>1335</c:v>
                </c:pt>
              </c:numCache>
            </c:numRef>
          </c:val>
        </c:ser>
        <c:dLbls>
          <c:showLegendKey val="0"/>
          <c:showVal val="0"/>
          <c:showCatName val="0"/>
          <c:showSerName val="0"/>
          <c:showPercent val="0"/>
          <c:showBubbleSize val="0"/>
        </c:dLbls>
        <c:gapWidth val="100"/>
        <c:overlap val="100"/>
        <c:axId val="364707280"/>
        <c:axId val="2587205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659</c:v>
                </c:pt>
                <c:pt idx="2">
                  <c:v>#N/A</c:v>
                </c:pt>
                <c:pt idx="3">
                  <c:v>#N/A</c:v>
                </c:pt>
                <c:pt idx="4">
                  <c:v>634</c:v>
                </c:pt>
                <c:pt idx="5">
                  <c:v>#N/A</c:v>
                </c:pt>
                <c:pt idx="6">
                  <c:v>#N/A</c:v>
                </c:pt>
                <c:pt idx="7">
                  <c:v>663</c:v>
                </c:pt>
                <c:pt idx="8">
                  <c:v>#N/A</c:v>
                </c:pt>
                <c:pt idx="9">
                  <c:v>#N/A</c:v>
                </c:pt>
                <c:pt idx="10">
                  <c:v>483</c:v>
                </c:pt>
                <c:pt idx="11">
                  <c:v>#N/A</c:v>
                </c:pt>
                <c:pt idx="12">
                  <c:v>#N/A</c:v>
                </c:pt>
                <c:pt idx="13">
                  <c:v>452</c:v>
                </c:pt>
                <c:pt idx="14">
                  <c:v>#N/A</c:v>
                </c:pt>
              </c:numCache>
            </c:numRef>
          </c:val>
          <c:smooth val="0"/>
        </c:ser>
        <c:dLbls>
          <c:showLegendKey val="0"/>
          <c:showVal val="0"/>
          <c:showCatName val="0"/>
          <c:showSerName val="0"/>
          <c:showPercent val="0"/>
          <c:showBubbleSize val="0"/>
        </c:dLbls>
        <c:marker val="1"/>
        <c:smooth val="0"/>
        <c:axId val="364707280"/>
        <c:axId val="258720544"/>
      </c:lineChart>
      <c:catAx>
        <c:axId val="364707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8720544"/>
        <c:crosses val="autoZero"/>
        <c:auto val="1"/>
        <c:lblAlgn val="ctr"/>
        <c:lblOffset val="100"/>
        <c:tickLblSkip val="1"/>
        <c:tickMarkSkip val="1"/>
        <c:noMultiLvlLbl val="0"/>
      </c:catAx>
      <c:valAx>
        <c:axId val="258720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4707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9856</c:v>
                </c:pt>
                <c:pt idx="5">
                  <c:v>9713</c:v>
                </c:pt>
                <c:pt idx="8">
                  <c:v>9604</c:v>
                </c:pt>
                <c:pt idx="11">
                  <c:v>9428</c:v>
                </c:pt>
                <c:pt idx="14">
                  <c:v>9333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1046</c:v>
                </c:pt>
                <c:pt idx="5">
                  <c:v>1034</c:v>
                </c:pt>
                <c:pt idx="8">
                  <c:v>950</c:v>
                </c:pt>
                <c:pt idx="11">
                  <c:v>875</c:v>
                </c:pt>
                <c:pt idx="14">
                  <c:v>859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2733</c:v>
                </c:pt>
                <c:pt idx="5">
                  <c:v>3136</c:v>
                </c:pt>
                <c:pt idx="8">
                  <c:v>3709</c:v>
                </c:pt>
                <c:pt idx="11">
                  <c:v>3985</c:v>
                </c:pt>
                <c:pt idx="14">
                  <c:v>4217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1429</c:v>
                </c:pt>
                <c:pt idx="3">
                  <c:v>1428</c:v>
                </c:pt>
                <c:pt idx="6">
                  <c:v>1370</c:v>
                </c:pt>
                <c:pt idx="9">
                  <c:v>1289</c:v>
                </c:pt>
                <c:pt idx="12">
                  <c:v>1158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5</c:v>
                </c:pt>
                <c:pt idx="6">
                  <c:v>366</c:v>
                </c:pt>
                <c:pt idx="9">
                  <c:v>366</c:v>
                </c:pt>
                <c:pt idx="12">
                  <c:v>365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1626</c:v>
                </c:pt>
                <c:pt idx="3">
                  <c:v>1348</c:v>
                </c:pt>
                <c:pt idx="6">
                  <c:v>1243</c:v>
                </c:pt>
                <c:pt idx="9">
                  <c:v>1167</c:v>
                </c:pt>
                <c:pt idx="12">
                  <c:v>1123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207</c:v>
                </c:pt>
                <c:pt idx="3">
                  <c:v>170</c:v>
                </c:pt>
                <c:pt idx="6">
                  <c:v>137</c:v>
                </c:pt>
                <c:pt idx="9">
                  <c:v>118</c:v>
                </c:pt>
                <c:pt idx="12">
                  <c:v>104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12290</c:v>
                </c:pt>
                <c:pt idx="3">
                  <c:v>11966</c:v>
                </c:pt>
                <c:pt idx="6">
                  <c:v>11409</c:v>
                </c:pt>
                <c:pt idx="9">
                  <c:v>11158</c:v>
                </c:pt>
                <c:pt idx="12">
                  <c:v>10989</c:v>
                </c:pt>
              </c:numCache>
            </c:numRef>
          </c:val>
        </c:ser>
        <c:dLbls>
          <c:showLegendKey val="0"/>
          <c:showVal val="0"/>
          <c:showCatName val="0"/>
          <c:showSerName val="0"/>
          <c:showPercent val="0"/>
          <c:showBubbleSize val="0"/>
        </c:dLbls>
        <c:gapWidth val="100"/>
        <c:overlap val="100"/>
        <c:axId val="258720936"/>
        <c:axId val="2587217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1916</c:v>
                </c:pt>
                <c:pt idx="2">
                  <c:v>#N/A</c:v>
                </c:pt>
                <c:pt idx="3">
                  <c:v>#N/A</c:v>
                </c:pt>
                <c:pt idx="4">
                  <c:v>1035</c:v>
                </c:pt>
                <c:pt idx="5">
                  <c:v>#N/A</c:v>
                </c:pt>
                <c:pt idx="6">
                  <c:v>#N/A</c:v>
                </c:pt>
                <c:pt idx="7">
                  <c:v>262</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58720936"/>
        <c:axId val="258721720"/>
      </c:lineChart>
      <c:catAx>
        <c:axId val="258720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8721720"/>
        <c:crosses val="autoZero"/>
        <c:auto val="1"/>
        <c:lblAlgn val="ctr"/>
        <c:lblOffset val="100"/>
        <c:tickLblSkip val="1"/>
        <c:tickMarkSkip val="1"/>
        <c:noMultiLvlLbl val="0"/>
      </c:catAx>
      <c:valAx>
        <c:axId val="258721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8720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[1]公会計指標分析・財政指標組合せ分析表!$G$51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{59A5573A-1F9B-4833-9770-8F1FEC06D124}</c15:txfldGUID>
                      <c15:f>[1]公会計指標分析・財政指標組合せ分析表!$K$50</c15:f>
                      <c15:dlblFieldTableCache>
                        <c:ptCount val="1"/>
                        <c:pt idx="0">
                          <c:v>H23</c:v>
                        </c:pt>
                      </c15:dlblFieldTableCache>
                    </c15:dlblFTEntry>
                  </c15:dlblFieldTable>
                  <c15:showDataLabelsRange val="0"/>
                </c:ext>
              </c:extLst>
            </c:dLbl>
            <c:dLbl>
              <c:idx val="1"/>
              <c:tx>
                <c:strRef>
                  <c:f>[1]公会計指標分析・財政指標組合せ分析表!$L$50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{5CD3638C-3BC6-40AF-ACF3-5FFA7963F32B}</c15:txfldGUID>
                      <c15:f>[1]公会計指標分析・財政指標組合せ分析表!$L$50</c15:f>
                      <c15:dlblFieldTableCache>
                        <c:ptCount val="1"/>
                        <c:pt idx="0">
                          <c:v>H24</c:v>
                        </c:pt>
                      </c15:dlblFieldTableCache>
                    </c15:dlblFTEntry>
                  </c15:dlblFieldTable>
                  <c15:showDataLabelsRange val="0"/>
                </c:ext>
              </c:extLst>
            </c:dLbl>
            <c:dLbl>
              <c:idx val="2"/>
              <c:tx>
                <c:strRef>
                  <c:f>[1]公会計指標分析・財政指標組合せ分析表!$M$50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{92A3F383-F496-4BE6-9247-157BA22EFC09}</c15:txfldGUID>
                      <c15:f>[1]公会計指標分析・財政指標組合せ分析表!$M$50</c15:f>
                      <c15:dlblFieldTableCache>
                        <c:ptCount val="1"/>
                        <c:pt idx="0">
                          <c:v>H25</c:v>
                        </c:pt>
                      </c15:dlblFieldTableCache>
                    </c15:dlblFTEntry>
                  </c15:dlblFieldTable>
                  <c15:showDataLabelsRange val="0"/>
                </c:ext>
              </c:extLst>
            </c:dLbl>
            <c:dLbl>
              <c:idx val="3"/>
              <c:tx>
                <c:strRef>
                  <c:f>[1]公会計指標分析・財政指標組合せ分析表!$N$50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{9DF893D7-7ADD-40F0-99B0-7B384F39940B}</c15:txfldGUID>
                      <c15:f>[1]公会計指標分析・財政指標組合せ分析表!$N$50</c15:f>
                      <c15:dlblFieldTableCache>
                        <c:ptCount val="1"/>
                        <c:pt idx="0">
                          <c:v>H26</c:v>
                        </c:pt>
                      </c15:dlblFieldTableCache>
                    </c15:dlblFTEntry>
                  </c15:dlblFieldTable>
                  <c15:showDataLabelsRange val="0"/>
                </c:ext>
              </c:extLst>
            </c:dLbl>
            <c:dLbl>
              <c:idx val="4"/>
              <c:tx>
                <c:strRef>
                  <c:f>[1]公会計指標分析・財政指標組合せ分析表!$O$50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{0DE78EED-FE56-4E35-B33C-0532827F2C07}</c15:txfldGUID>
                      <c15:f>[1]公会計指標分析・財政指標組合せ分析表!$O$50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[1]公会計指標分析・財政指標組合せ分析表!$K$53:$O$53</c:f>
              <c:numCache>
                <c:formatCode>General</c:formatCode>
                <c:ptCount val="5"/>
              </c:numCache>
            </c:numRef>
          </c:xVal>
          <c:yVal>
            <c:numRef>
              <c:f>[1]公会計指標分析・財政指標組合せ分析表!$K$51:$O$51</c:f>
              <c:numCache>
                <c:formatCode>General</c:formatCode>
                <c:ptCount val="5"/>
              </c:numCache>
            </c:numRef>
          </c:yVal>
          <c:smooth val="0"/>
        </c:ser>
        <c:ser>
          <c:idx val="1"/>
          <c:order val="1"/>
          <c:tx>
            <c:strRef>
              <c:f>[1]公会計指標分析・財政指標組合せ分析表!$G$55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{85AFE848-92B9-4484-922F-246DAC1C6B70}</c15:txfldGUID>
                      <c15:f>[1]公会計指標分析・財政指標組合せ分析表!$K$50</c15:f>
                      <c15:dlblFieldTableCache>
                        <c:ptCount val="1"/>
                        <c:pt idx="0">
                          <c:v>H23</c:v>
                        </c:pt>
                      </c15:dlblFieldTableCache>
                    </c15:dlblFTEntry>
                  </c15:dlblFieldTable>
                  <c15:showDataLabelsRange val="0"/>
                </c:ext>
              </c:extLst>
            </c:dLbl>
            <c:dLbl>
              <c:idx val="1"/>
              <c:tx>
                <c:strRef>
                  <c:f>[1]公会計指標分析・財政指標組合せ分析表!$L$50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{3D8195A2-69CC-4052-B1E0-41544813CA06}</c15:txfldGUID>
                      <c15:f>[1]公会計指標分析・財政指標組合せ分析表!$L$50</c15:f>
                      <c15:dlblFieldTableCache>
                        <c:ptCount val="1"/>
                        <c:pt idx="0">
                          <c:v>H24</c:v>
                        </c:pt>
                      </c15:dlblFieldTableCache>
                    </c15:dlblFTEntry>
                  </c15:dlblFieldTable>
                  <c15:showDataLabelsRange val="0"/>
                </c:ext>
              </c:extLst>
            </c:dLbl>
            <c:dLbl>
              <c:idx val="2"/>
              <c:tx>
                <c:strRef>
                  <c:f>[1]公会計指標分析・財政指標組合せ分析表!$M$50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{A3DE2D2B-5C42-4970-9EC4-FD9AD938F966}</c15:txfldGUID>
                      <c15:f>[1]公会計指標分析・財政指標組合せ分析表!$M$50</c15:f>
                      <c15:dlblFieldTableCache>
                        <c:ptCount val="1"/>
                        <c:pt idx="0">
                          <c:v>H25</c:v>
                        </c:pt>
                      </c15:dlblFieldTableCache>
                    </c15:dlblFTEntry>
                  </c15:dlblFieldTable>
                  <c15:showDataLabelsRange val="0"/>
                </c:ext>
              </c:extLst>
            </c:dLbl>
            <c:dLbl>
              <c:idx val="3"/>
              <c:tx>
                <c:strRef>
                  <c:f>[1]公会計指標分析・財政指標組合せ分析表!$N$50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{17A7E92C-6DED-4A72-9619-FA18DC7F6735}</c15:txfldGUID>
                      <c15:f>[1]公会計指標分析・財政指標組合せ分析表!$N$50</c15:f>
                      <c15:dlblFieldTableCache>
                        <c:ptCount val="1"/>
                        <c:pt idx="0">
                          <c:v>H26</c:v>
                        </c:pt>
                      </c15:dlblFieldTableCache>
                    </c15:dlblFTEntry>
                  </c15:dlblFieldTable>
                  <c15:showDataLabelsRange val="0"/>
                </c:ext>
              </c:extLst>
            </c:dLbl>
            <c:dLbl>
              <c:idx val="4"/>
              <c:tx>
                <c:strRef>
                  <c:f>[1]公会計指標分析・財政指標組合せ分析表!$O$50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{ACE496A7-7800-46EC-8422-BF39FA0D1A5A}</c15:txfldGUID>
                      <c15:f>[1]公会計指標分析・財政指標組合せ分析表!$O$50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[1]公会計指標分析・財政指標組合せ分析表!$K$57:$O$57</c:f>
              <c:numCache>
                <c:formatCode>General</c:formatCode>
                <c:ptCount val="5"/>
              </c:numCache>
            </c:numRef>
          </c:xVal>
          <c:yVal>
            <c:numRef>
              <c:f>[1]公会計指標分析・財政指標組合せ分析表!$K$55:$O$55</c:f>
              <c:numCache>
                <c:formatCode>General</c:formatCode>
                <c:ptCount val="5"/>
              </c:numCache>
            </c:numRef>
          </c:yVal>
          <c:smooth val="0"/>
        </c:ser>
        <c:dLbls>
          <c:showLegendKey val="0"/>
          <c:showVal val="0"/>
          <c:showCatName val="0"/>
          <c:showSerName val="0"/>
          <c:showPercent val="0"/>
          <c:showBubbleSize val="0"/>
        </c:dLbls>
        <c:axId val="375465872"/>
        <c:axId val="375466656"/>
      </c:scatterChart>
      <c:valAx>
        <c:axId val="37546587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5466656"/>
        <c:crosses val="autoZero"/>
        <c:crossBetween val="midCat"/>
      </c:valAx>
      <c:valAx>
        <c:axId val="37546665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54658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[1]公会計指標分析・財政指標組合せ分析表!$G$73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{1C23CCAD-3A99-4A59-87E2-397DB1A52C73}</c15:txfldGUID>
                      <c15:f>[1]公会計指標分析・財政指標組合せ分析表!$K$72</c15:f>
                      <c15:dlblFieldTableCache>
                        <c:ptCount val="1"/>
                        <c:pt idx="0">
                          <c:v>H23</c:v>
                        </c:pt>
                      </c15:dlblFieldTableCache>
                    </c15:dlblFTEntry>
                  </c15:dlblFieldTable>
                  <c15:showDataLabelsRange val="0"/>
                </c:ext>
              </c:extLst>
            </c:dLbl>
            <c:dLbl>
              <c:idx val="1"/>
              <c:tx>
                <c:strRef>
                  <c:f>[1]公会計指標分析・財政指標組合せ分析表!$L$72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{06B09E5F-B341-4638-9706-F8AA233F289C}</c15:txfldGUID>
                      <c15:f>[1]公会計指標分析・財政指標組合せ分析表!$L$72</c15:f>
                      <c15:dlblFieldTableCache>
                        <c:ptCount val="1"/>
                        <c:pt idx="0">
                          <c:v>H24</c:v>
                        </c:pt>
                      </c15:dlblFieldTableCache>
                    </c15:dlblFTEntry>
                  </c15:dlblFieldTable>
                  <c15:showDataLabelsRange val="0"/>
                </c:ext>
              </c:extLst>
            </c:dLbl>
            <c:dLbl>
              <c:idx val="2"/>
              <c:tx>
                <c:strRef>
                  <c:f>[1]公会計指標分析・財政指標組合せ分析表!$M$72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{DA3BF224-90E2-4F13-8216-9AA39AA01A6B}</c15:txfldGUID>
                      <c15:f>[1]公会計指標分析・財政指標組合せ分析表!$M$72</c15:f>
                      <c15:dlblFieldTableCache>
                        <c:ptCount val="1"/>
                        <c:pt idx="0">
                          <c:v>H25</c:v>
                        </c:pt>
                      </c15:dlblFieldTableCache>
                    </c15:dlblFTEntry>
                  </c15:dlblFieldTable>
                  <c15:showDataLabelsRange val="0"/>
                </c:ext>
              </c:extLst>
            </c:dLbl>
            <c:dLbl>
              <c:idx val="3"/>
              <c:tx>
                <c:strRef>
                  <c:f>[1]公会計指標分析・財政指標組合せ分析表!$N$72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{6B1BF110-5E33-4F89-9E7C-7E0D31802433}</c15:txfldGUID>
                      <c15:f>[1]公会計指標分析・財政指標組合せ分析表!$N$72</c15:f>
                      <c15:dlblFieldTableCache>
                        <c:ptCount val="1"/>
                        <c:pt idx="0">
                          <c:v>H26</c:v>
                        </c:pt>
                      </c15:dlblFieldTableCache>
                    </c15:dlblFTEntry>
                  </c15:dlblFieldTable>
                  <c15:showDataLabelsRange val="0"/>
                </c:ext>
              </c:extLst>
            </c:dLbl>
            <c:dLbl>
              <c:idx val="4"/>
              <c:tx>
                <c:strRef>
                  <c:f>[1]公会計指標分析・財政指標組合せ分析表!$O$72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{2A2E0F4D-069A-4829-88DD-0A54AE2C256B}</c15:txfldGUID>
                      <c15:f>[1]公会計指標分析・財政指標組合せ分析表!$O$72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[1]公会計指標分析・財政指標組合せ分析表!$K$75:$O$75</c:f>
              <c:numCache>
                <c:formatCode>General</c:formatCode>
                <c:ptCount val="5"/>
                <c:pt idx="0">
                  <c:v>16.2</c:v>
                </c:pt>
                <c:pt idx="1">
                  <c:v>14.8</c:v>
                </c:pt>
                <c:pt idx="2">
                  <c:v>14.5</c:v>
                </c:pt>
                <c:pt idx="3">
                  <c:v>13.1</c:v>
                </c:pt>
                <c:pt idx="4">
                  <c:v>11.9</c:v>
                </c:pt>
              </c:numCache>
            </c:numRef>
          </c:xVal>
          <c:yVal>
            <c:numRef>
              <c:f>[1]公会計指標分析・財政指標組合せ分析表!$K$73:$O$73</c:f>
              <c:numCache>
                <c:formatCode>General</c:formatCode>
                <c:ptCount val="5"/>
                <c:pt idx="0">
                  <c:v>44.7</c:v>
                </c:pt>
                <c:pt idx="1">
                  <c:v>22.5</c:v>
                </c:pt>
                <c:pt idx="2">
                  <c:v>5.7</c:v>
                </c:pt>
              </c:numCache>
            </c:numRef>
          </c:yVal>
          <c:smooth val="0"/>
        </c:ser>
        <c:ser>
          <c:idx val="1"/>
          <c:order val="1"/>
          <c:tx>
            <c:strRef>
              <c:f>[1]公会計指標分析・財政指標組合せ分析表!$G$77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[1]公会計指標分析・財政指標組合せ分析表!$K$72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{5A4F8B78-7B1D-4C4A-B3A7-02383B5E71A0}</c15:txfldGUID>
                      <c15:f>[1]公会計指標分析・財政指標組合せ分析表!$K$72</c15:f>
                      <c15:dlblFieldTableCache>
                        <c:ptCount val="1"/>
                        <c:pt idx="0">
                          <c:v>H23</c:v>
                        </c:pt>
                      </c15:dlblFieldTableCache>
                    </c15:dlblFTEntry>
                  </c15:dlblFieldTable>
                  <c15:showDataLabelsRange val="0"/>
                </c:ext>
              </c:extLst>
            </c:dLbl>
            <c:dLbl>
              <c:idx val="1"/>
              <c:tx>
                <c:strRef>
                  <c:f>[1]公会計指標分析・財政指標組合せ分析表!$L$72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{BFD8AAA8-D1EF-452D-8B4E-01EE5F39181B}</c15:txfldGUID>
                      <c15:f>[1]公会計指標分析・財政指標組合せ分析表!$L$72</c15:f>
                      <c15:dlblFieldTableCache>
                        <c:ptCount val="1"/>
                        <c:pt idx="0">
                          <c:v>H24</c:v>
                        </c:pt>
                      </c15:dlblFieldTableCache>
                    </c15:dlblFTEntry>
                  </c15:dlblFieldTable>
                  <c15:showDataLabelsRange val="0"/>
                </c:ext>
              </c:extLst>
            </c:dLbl>
            <c:dLbl>
              <c:idx val="2"/>
              <c:tx>
                <c:strRef>
                  <c:f>[1]公会計指標分析・財政指標組合せ分析表!$M$72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{2259FA5B-5303-4828-939A-E788C0936DAE}</c15:txfldGUID>
                      <c15:f>[1]公会計指標分析・財政指標組合せ分析表!$M$72</c15:f>
                      <c15:dlblFieldTableCache>
                        <c:ptCount val="1"/>
                        <c:pt idx="0">
                          <c:v>H25</c:v>
                        </c:pt>
                      </c15:dlblFieldTableCache>
                    </c15:dlblFTEntry>
                  </c15:dlblFieldTable>
                  <c15:showDataLabelsRange val="0"/>
                </c:ext>
              </c:extLst>
            </c:dLbl>
            <c:dLbl>
              <c:idx val="3"/>
              <c:tx>
                <c:strRef>
                  <c:f>[1]公会計指標分析・財政指標組合せ分析表!$N$72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{077FAEC7-F73F-46EE-8A1F-2776B8ACABA3}</c15:txfldGUID>
                      <c15:f>[1]公会計指標分析・財政指標組合せ分析表!$N$72</c15:f>
                      <c15:dlblFieldTableCache>
                        <c:ptCount val="1"/>
                        <c:pt idx="0">
                          <c:v>H26</c:v>
                        </c:pt>
                      </c15:dlblFieldTableCache>
                    </c15:dlblFTEntry>
                  </c15:dlblFieldTable>
                  <c15:showDataLabelsRange val="0"/>
                </c:ext>
              </c:extLst>
            </c:dLbl>
            <c:dLbl>
              <c:idx val="4"/>
              <c:tx>
                <c:strRef>
                  <c:f>[1]公会計指標分析・財政指標組合せ分析表!$O$72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{E62F5097-F0E9-4DD3-AB52-D0B91C64C96F}</c15:txfldGUID>
                      <c15:f>[1]公会計指標分析・財政指標組合せ分析表!$O$72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[1]公会計指標分析・財政指標組合せ分析表!$K$79:$O$79</c:f>
              <c:numCache>
                <c:formatCode>General</c:formatCode>
                <c:ptCount val="5"/>
                <c:pt idx="0">
                  <c:v>12.2</c:v>
                </c:pt>
                <c:pt idx="1">
                  <c:v>10.8</c:v>
                </c:pt>
                <c:pt idx="2">
                  <c:v>9.8000000000000007</c:v>
                </c:pt>
                <c:pt idx="3">
                  <c:v>9.1</c:v>
                </c:pt>
                <c:pt idx="4">
                  <c:v>8.6</c:v>
                </c:pt>
              </c:numCache>
            </c:numRef>
          </c:xVal>
          <c:yVal>
            <c:numRef>
              <c:f>[1]公会計指標分析・財政指標組合せ分析表!$K$77:$O$77</c:f>
              <c:numCache>
                <c:formatCode>General</c:formatCode>
                <c:ptCount val="5"/>
                <c:pt idx="0">
                  <c:v>20.3</c:v>
                </c:pt>
                <c:pt idx="1">
                  <c:v>5.7</c:v>
                </c:pt>
                <c:pt idx="2">
                  <c:v>0</c:v>
                </c:pt>
                <c:pt idx="3">
                  <c:v>0</c:v>
                </c:pt>
                <c:pt idx="4">
                  <c:v>0</c:v>
                </c:pt>
              </c:numCache>
            </c:numRef>
          </c:yVal>
          <c:smooth val="0"/>
        </c:ser>
        <c:dLbls>
          <c:showLegendKey val="0"/>
          <c:showVal val="0"/>
          <c:showCatName val="0"/>
          <c:showSerName val="0"/>
          <c:showPercent val="0"/>
          <c:showBubbleSize val="0"/>
        </c:dLbls>
        <c:axId val="375467048"/>
        <c:axId val="375541824"/>
      </c:scatterChart>
      <c:valAx>
        <c:axId val="375467048"/>
        <c:scaling>
          <c:orientation val="minMax"/>
          <c:max val="16.900000000000002"/>
          <c:min val="8.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5541824"/>
        <c:crosses val="autoZero"/>
        <c:crossBetween val="midCat"/>
      </c:valAx>
      <c:valAx>
        <c:axId val="375541824"/>
        <c:scaling>
          <c:orientation val="minMax"/>
          <c:max val="53"/>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5467048"/>
        <c:crosses val="autoZero"/>
        <c:crossBetween val="midCat"/>
        <c:majorUnit val="6"/>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北海道大空町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en-US" sz="1400">
              <a:latin typeface="ＭＳ ゴシック" pitchFamily="49" charset="-128"/>
              <a:ea typeface="ＭＳ ゴシック" pitchFamily="49" charset="-128"/>
            </a:rPr>
            <a:t>　</a:t>
          </a:r>
          <a:r>
            <a:rPr lang="ja-JP" altLang="ja-JP" sz="1100" b="0" i="0" baseline="0">
              <a:solidFill>
                <a:schemeClr val="dk1"/>
              </a:solidFill>
              <a:effectLst/>
              <a:latin typeface="+mn-lt"/>
              <a:ea typeface="+mn-ea"/>
              <a:cs typeface="+mn-cs"/>
            </a:rPr>
            <a:t>平成２５年度は臨時財政対策債残高の一部を例年より多く償還したことにより一時的に元利償還金が増加したが、全体的な傾向として徐々にではあるが着実に減少している。また、債務負担行為に基づく支出額も同様に減少傾向である。</a:t>
          </a:r>
          <a:endParaRPr lang="ja-JP" altLang="ja-JP" sz="1400">
            <a:effectLst/>
          </a:endParaRPr>
        </a:p>
        <a:p>
          <a:pPr rtl="0"/>
          <a:r>
            <a:rPr lang="ja-JP" altLang="ja-JP" sz="1100" b="0" i="0" baseline="0">
              <a:solidFill>
                <a:schemeClr val="dk1"/>
              </a:solidFill>
              <a:effectLst/>
              <a:latin typeface="+mn-lt"/>
              <a:ea typeface="+mn-ea"/>
              <a:cs typeface="+mn-cs"/>
            </a:rPr>
            <a:t>　実際の実質公債費比率は分母である標準財政規模が交付税によって大きく左右されるが、実質公債費比率の分子の推移では合併直後の平成１９年度から７割近くの額が減少しており、確実に健全化が図られてい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北海道大空町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将来負担の主要素である地方債の現在高については、合併直後の平成１９年度から３２億８千万円もの減額となっており、さらには充当可能財源である基金についても、平成２２年度に比べ、１９億６千万円の増額となっている。</a:t>
          </a:r>
          <a:endParaRPr lang="ja-JP" altLang="ja-JP" sz="1400">
            <a:effectLst/>
          </a:endParaRPr>
        </a:p>
        <a:p>
          <a:pPr rtl="0"/>
          <a:r>
            <a:rPr lang="ja-JP" altLang="ja-JP" sz="1100" b="0" i="0" baseline="0">
              <a:solidFill>
                <a:schemeClr val="dk1"/>
              </a:solidFill>
              <a:effectLst/>
              <a:latin typeface="+mn-lt"/>
              <a:ea typeface="+mn-ea"/>
              <a:cs typeface="+mn-cs"/>
            </a:rPr>
            <a:t>　合併以降、普通交付税の合併算定替えの保障期間に中期的な財政推計のもと、普通建設事業費とのバランスを考えながら新規地方債発行の抑制と、基金への積み増しが大きな効果をもたらしており、結果として将来負担比率の分子の額は減っていることがわかる。</a:t>
          </a:r>
          <a:endParaRPr lang="ja-JP" altLang="ja-JP" sz="1400">
            <a:effectLst/>
          </a:endParaRPr>
        </a:p>
        <a:p>
          <a:pPr rtl="0"/>
          <a:r>
            <a:rPr lang="ja-JP" altLang="ja-JP" sz="1100" b="0" i="0" baseline="0">
              <a:solidFill>
                <a:schemeClr val="dk1"/>
              </a:solidFill>
              <a:effectLst/>
              <a:latin typeface="+mn-lt"/>
              <a:ea typeface="+mn-ea"/>
              <a:cs typeface="+mn-cs"/>
            </a:rPr>
            <a:t>　今後は合併算定替えの段階的縮減期間に入っているため、財政規模を抑えつつ一般財源支出の縮減に引き続き努めなければならない。</a:t>
          </a:r>
          <a:r>
            <a:rPr lang="en-US" altLang="ja-JP" sz="1100" b="0" i="0" baseline="0">
              <a:solidFill>
                <a:schemeClr val="dk1"/>
              </a:solidFill>
              <a:effectLst/>
              <a:latin typeface="+mn-lt"/>
              <a:ea typeface="+mn-ea"/>
              <a:cs typeface="+mn-cs"/>
            </a:rPr>
            <a:t>    </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72</xdr:row>
      <xdr:rowOff>0</xdr:rowOff>
    </xdr:from>
    <xdr:to>
      <xdr:col>14</xdr:col>
      <xdr:colOff>0</xdr:colOff>
      <xdr:row>74</xdr:row>
      <xdr:rowOff>0</xdr:rowOff>
    </xdr:to>
    <xdr:sp macro="" textlink="">
      <xdr:nvSpPr>
        <xdr:cNvPr id="4" name="正方形/長方形 3"/>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5" name="正方形/長方形 4"/>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北海道大空町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3" name="正方形/長方形 12"/>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5" name="正方形/長方形 14"/>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7,555
7,543
343.66
8,620,344
8,421,992
133,582
5,417,698
10,988,560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1" name="正方形/長方形 20"/>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2" name="角丸四角形 21"/>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3" name="正方形/長方形 22"/>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4" name="正方形/長方形 23"/>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5" name="直線コネクタ 24"/>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6" name="円/楕円 25"/>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7" name="フローチャート : 判断 26"/>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北海道大空町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7,555
7,543
343.66
8,620,344
8,421,992
133,582
5,417,698
10,988,560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北海道大空町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7,555
7,543
343.66
8,620,344
8,421,992
133,582
5,417,698
10,988,560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北海道大空町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7,555
7,543
343.66
8,620,344
8,421,992
133,582
5,417,698
10,988,560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36/107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町内に空港が所在するため、航空業に係る固定資産税や航空機燃譲与税の収入があるものの、歳入に占める町税の割合は１割程度であり、人口が減少していく中、今後も地方交付税の依存度が高まる傾向にあ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36286</xdr:rowOff>
    </xdr:from>
    <xdr:to>
      <xdr:col>7</xdr:col>
      <xdr:colOff>152400</xdr:colOff>
      <xdr:row>44</xdr:row>
      <xdr:rowOff>113393</xdr:rowOff>
    </xdr:to>
    <xdr:cxnSp macro="">
      <xdr:nvCxnSpPr>
        <xdr:cNvPr id="64" name="直線コネクタ 63"/>
        <xdr:cNvCxnSpPr/>
      </xdr:nvCxnSpPr>
      <xdr:spPr>
        <a:xfrm flipV="1">
          <a:off x="4953000" y="60370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122663</xdr:rowOff>
    </xdr:from>
    <xdr:ext cx="762000" cy="259045"/>
    <xdr:sp macro="" textlink="">
      <xdr:nvSpPr>
        <xdr:cNvPr id="67" name="財政力最大値テキスト"/>
        <xdr:cNvSpPr txBox="1"/>
      </xdr:nvSpPr>
      <xdr:spPr>
        <a:xfrm>
          <a:off x="5041900" y="578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36286</xdr:rowOff>
    </xdr:from>
    <xdr:to>
      <xdr:col>7</xdr:col>
      <xdr:colOff>241300</xdr:colOff>
      <xdr:row>35</xdr:row>
      <xdr:rowOff>36286</xdr:rowOff>
    </xdr:to>
    <xdr:cxnSp macro="">
      <xdr:nvCxnSpPr>
        <xdr:cNvPr id="68" name="直線コネクタ 67"/>
        <xdr:cNvCxnSpPr/>
      </xdr:nvCxnSpPr>
      <xdr:spPr>
        <a:xfrm>
          <a:off x="4864100" y="603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60778</xdr:rowOff>
    </xdr:from>
    <xdr:to>
      <xdr:col>7</xdr:col>
      <xdr:colOff>152400</xdr:colOff>
      <xdr:row>43</xdr:row>
      <xdr:rowOff>60778</xdr:rowOff>
    </xdr:to>
    <xdr:cxnSp macro="">
      <xdr:nvCxnSpPr>
        <xdr:cNvPr id="69" name="直線コネクタ 68"/>
        <xdr:cNvCxnSpPr/>
      </xdr:nvCxnSpPr>
      <xdr:spPr>
        <a:xfrm>
          <a:off x="4114800" y="74331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9270</xdr:rowOff>
    </xdr:from>
    <xdr:ext cx="762000" cy="259045"/>
    <xdr:sp macro="" textlink="">
      <xdr:nvSpPr>
        <xdr:cNvPr id="70" name="財政力平均値テキスト"/>
        <xdr:cNvSpPr txBox="1"/>
      </xdr:nvSpPr>
      <xdr:spPr>
        <a:xfrm>
          <a:off x="5041900" y="7210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1" name="フローチャート : 判断 70"/>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60778</xdr:rowOff>
    </xdr:from>
    <xdr:to>
      <xdr:col>6</xdr:col>
      <xdr:colOff>0</xdr:colOff>
      <xdr:row>43</xdr:row>
      <xdr:rowOff>60778</xdr:rowOff>
    </xdr:to>
    <xdr:cxnSp macro="">
      <xdr:nvCxnSpPr>
        <xdr:cNvPr id="72" name="直線コネクタ 71"/>
        <xdr:cNvCxnSpPr/>
      </xdr:nvCxnSpPr>
      <xdr:spPr>
        <a:xfrm>
          <a:off x="3225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27215</xdr:rowOff>
    </xdr:from>
    <xdr:to>
      <xdr:col>6</xdr:col>
      <xdr:colOff>50800</xdr:colOff>
      <xdr:row>43</xdr:row>
      <xdr:rowOff>128815</xdr:rowOff>
    </xdr:to>
    <xdr:sp macro="" textlink="">
      <xdr:nvSpPr>
        <xdr:cNvPr id="73" name="フローチャート : 判断 72"/>
        <xdr:cNvSpPr/>
      </xdr:nvSpPr>
      <xdr:spPr>
        <a:xfrm>
          <a:off x="4064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113592</xdr:rowOff>
    </xdr:from>
    <xdr:ext cx="736600" cy="259045"/>
    <xdr:sp macro="" textlink="">
      <xdr:nvSpPr>
        <xdr:cNvPr id="74" name="テキスト ボックス 73"/>
        <xdr:cNvSpPr txBox="1"/>
      </xdr:nvSpPr>
      <xdr:spPr>
        <a:xfrm>
          <a:off x="3733800" y="748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60778</xdr:rowOff>
    </xdr:from>
    <xdr:to>
      <xdr:col>4</xdr:col>
      <xdr:colOff>482600</xdr:colOff>
      <xdr:row>43</xdr:row>
      <xdr:rowOff>60778</xdr:rowOff>
    </xdr:to>
    <xdr:cxnSp macro="">
      <xdr:nvCxnSpPr>
        <xdr:cNvPr id="75" name="直線コネクタ 74"/>
        <xdr:cNvCxnSpPr/>
      </xdr:nvCxnSpPr>
      <xdr:spPr>
        <a:xfrm>
          <a:off x="2336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96355</xdr:rowOff>
    </xdr:from>
    <xdr:ext cx="762000" cy="259045"/>
    <xdr:sp macro="" textlink="">
      <xdr:nvSpPr>
        <xdr:cNvPr id="77" name="テキスト ボックス 76"/>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60778</xdr:rowOff>
    </xdr:from>
    <xdr:to>
      <xdr:col>3</xdr:col>
      <xdr:colOff>279400</xdr:colOff>
      <xdr:row>43</xdr:row>
      <xdr:rowOff>60778</xdr:rowOff>
    </xdr:to>
    <xdr:cxnSp macro="">
      <xdr:nvCxnSpPr>
        <xdr:cNvPr id="78" name="直線コネクタ 77"/>
        <xdr:cNvCxnSpPr/>
      </xdr:nvCxnSpPr>
      <xdr:spPr>
        <a:xfrm>
          <a:off x="1447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80" name="テキスト ボックス 79"/>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81" name="フローチャート : 判断 80"/>
        <xdr:cNvSpPr/>
      </xdr:nvSpPr>
      <xdr:spPr>
        <a:xfrm>
          <a:off x="1397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104520</xdr:rowOff>
    </xdr:from>
    <xdr:ext cx="762000" cy="259045"/>
    <xdr:sp macro="" textlink="">
      <xdr:nvSpPr>
        <xdr:cNvPr id="82" name="テキスト ボックス 81"/>
        <xdr:cNvSpPr txBox="1"/>
      </xdr:nvSpPr>
      <xdr:spPr>
        <a:xfrm>
          <a:off x="1066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88" name="円/楕円 87"/>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153505</xdr:rowOff>
    </xdr:from>
    <xdr:ext cx="762000" cy="259045"/>
    <xdr:sp macro="" textlink="">
      <xdr:nvSpPr>
        <xdr:cNvPr id="89" name="財政力該当値テキスト"/>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9978</xdr:rowOff>
    </xdr:from>
    <xdr:to>
      <xdr:col>6</xdr:col>
      <xdr:colOff>50800</xdr:colOff>
      <xdr:row>43</xdr:row>
      <xdr:rowOff>111578</xdr:rowOff>
    </xdr:to>
    <xdr:sp macro="" textlink="">
      <xdr:nvSpPr>
        <xdr:cNvPr id="90" name="円/楕円 89"/>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121755</xdr:rowOff>
    </xdr:from>
    <xdr:ext cx="736600" cy="259045"/>
    <xdr:sp macro="" textlink="">
      <xdr:nvSpPr>
        <xdr:cNvPr id="91" name="テキスト ボックス 90"/>
        <xdr:cNvSpPr txBox="1"/>
      </xdr:nvSpPr>
      <xdr:spPr>
        <a:xfrm>
          <a:off x="3733800" y="715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9978</xdr:rowOff>
    </xdr:from>
    <xdr:to>
      <xdr:col>4</xdr:col>
      <xdr:colOff>533400</xdr:colOff>
      <xdr:row>43</xdr:row>
      <xdr:rowOff>111578</xdr:rowOff>
    </xdr:to>
    <xdr:sp macro="" textlink="">
      <xdr:nvSpPr>
        <xdr:cNvPr id="92" name="円/楕円 91"/>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121755</xdr:rowOff>
    </xdr:from>
    <xdr:ext cx="762000" cy="259045"/>
    <xdr:sp macro="" textlink="">
      <xdr:nvSpPr>
        <xdr:cNvPr id="93" name="テキスト ボックス 92"/>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9978</xdr:rowOff>
    </xdr:from>
    <xdr:to>
      <xdr:col>3</xdr:col>
      <xdr:colOff>330200</xdr:colOff>
      <xdr:row>43</xdr:row>
      <xdr:rowOff>111578</xdr:rowOff>
    </xdr:to>
    <xdr:sp macro="" textlink="">
      <xdr:nvSpPr>
        <xdr:cNvPr id="94" name="円/楕円 93"/>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95" name="テキスト ボックス 94"/>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96" name="円/楕円 95"/>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96355</xdr:rowOff>
    </xdr:from>
    <xdr:ext cx="762000" cy="259045"/>
    <xdr:sp macro="" textlink="">
      <xdr:nvSpPr>
        <xdr:cNvPr id="97" name="テキスト ボックス 96"/>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48/107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出に占める公債費の比率が高く、人件費は減少傾向にあるものの、物件費が増加傾向にあり、依然として財政の硬直化が進んだ状態となっている。引き続き新たな町債発行の抑制や、経常経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65</xdr:row>
      <xdr:rowOff>167132</xdr:rowOff>
    </xdr:to>
    <xdr:cxnSp macro="">
      <xdr:nvCxnSpPr>
        <xdr:cNvPr id="125" name="直線コネクタ 124"/>
        <xdr:cNvCxnSpPr/>
      </xdr:nvCxnSpPr>
      <xdr:spPr>
        <a:xfrm flipV="1">
          <a:off x="4953000" y="10022840"/>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139209</xdr:rowOff>
    </xdr:from>
    <xdr:ext cx="762000" cy="259045"/>
    <xdr:sp macro="" textlink="">
      <xdr:nvSpPr>
        <xdr:cNvPr id="126" name="財政構造の弾力性最小値テキスト"/>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65</xdr:row>
      <xdr:rowOff>167132</xdr:rowOff>
    </xdr:from>
    <xdr:to>
      <xdr:col>7</xdr:col>
      <xdr:colOff>241300</xdr:colOff>
      <xdr:row>65</xdr:row>
      <xdr:rowOff>167132</xdr:rowOff>
    </xdr:to>
    <xdr:cxnSp macro="">
      <xdr:nvCxnSpPr>
        <xdr:cNvPr id="127" name="直線コネクタ 126"/>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8"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9" name="直線コネクタ 128"/>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1016</xdr:rowOff>
    </xdr:from>
    <xdr:to>
      <xdr:col>7</xdr:col>
      <xdr:colOff>152400</xdr:colOff>
      <xdr:row>62</xdr:row>
      <xdr:rowOff>169926</xdr:rowOff>
    </xdr:to>
    <xdr:cxnSp macro="">
      <xdr:nvCxnSpPr>
        <xdr:cNvPr id="130" name="直線コネクタ 129"/>
        <xdr:cNvCxnSpPr/>
      </xdr:nvCxnSpPr>
      <xdr:spPr>
        <a:xfrm flipV="1">
          <a:off x="4114800" y="10630916"/>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127525</xdr:rowOff>
    </xdr:from>
    <xdr:ext cx="762000" cy="259045"/>
    <xdr:sp macro="" textlink="">
      <xdr:nvSpPr>
        <xdr:cNvPr id="131" name="財政構造の弾力性平均値テキスト"/>
        <xdr:cNvSpPr txBox="1"/>
      </xdr:nvSpPr>
      <xdr:spPr>
        <a:xfrm>
          <a:off x="5041900" y="10585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155448</xdr:rowOff>
    </xdr:from>
    <xdr:to>
      <xdr:col>7</xdr:col>
      <xdr:colOff>203200</xdr:colOff>
      <xdr:row>62</xdr:row>
      <xdr:rowOff>85598</xdr:rowOff>
    </xdr:to>
    <xdr:sp macro="" textlink="">
      <xdr:nvSpPr>
        <xdr:cNvPr id="132" name="フローチャート : 判断 131"/>
        <xdr:cNvSpPr/>
      </xdr:nvSpPr>
      <xdr:spPr>
        <a:xfrm>
          <a:off x="49022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25146</xdr:rowOff>
    </xdr:from>
    <xdr:to>
      <xdr:col>6</xdr:col>
      <xdr:colOff>0</xdr:colOff>
      <xdr:row>62</xdr:row>
      <xdr:rowOff>169926</xdr:rowOff>
    </xdr:to>
    <xdr:cxnSp macro="">
      <xdr:nvCxnSpPr>
        <xdr:cNvPr id="133" name="直線コネクタ 132"/>
        <xdr:cNvCxnSpPr/>
      </xdr:nvCxnSpPr>
      <xdr:spPr>
        <a:xfrm>
          <a:off x="3225800" y="1065504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46736</xdr:rowOff>
    </xdr:from>
    <xdr:to>
      <xdr:col>6</xdr:col>
      <xdr:colOff>50800</xdr:colOff>
      <xdr:row>62</xdr:row>
      <xdr:rowOff>148336</xdr:rowOff>
    </xdr:to>
    <xdr:sp macro="" textlink="">
      <xdr:nvSpPr>
        <xdr:cNvPr id="134" name="フローチャート :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158513</xdr:rowOff>
    </xdr:from>
    <xdr:ext cx="736600" cy="259045"/>
    <xdr:sp macro="" textlink="">
      <xdr:nvSpPr>
        <xdr:cNvPr id="135" name="テキスト ボックス 134"/>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25146</xdr:rowOff>
    </xdr:from>
    <xdr:to>
      <xdr:col>4</xdr:col>
      <xdr:colOff>482600</xdr:colOff>
      <xdr:row>62</xdr:row>
      <xdr:rowOff>102362</xdr:rowOff>
    </xdr:to>
    <xdr:cxnSp macro="">
      <xdr:nvCxnSpPr>
        <xdr:cNvPr id="136" name="直線コネクタ 135"/>
        <xdr:cNvCxnSpPr/>
      </xdr:nvCxnSpPr>
      <xdr:spPr>
        <a:xfrm flipV="1">
          <a:off x="2336800" y="1065504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92710</xdr:rowOff>
    </xdr:from>
    <xdr:to>
      <xdr:col>4</xdr:col>
      <xdr:colOff>533400</xdr:colOff>
      <xdr:row>62</xdr:row>
      <xdr:rowOff>22860</xdr:rowOff>
    </xdr:to>
    <xdr:sp macro="" textlink="">
      <xdr:nvSpPr>
        <xdr:cNvPr id="137" name="フローチャート : 判断 136"/>
        <xdr:cNvSpPr/>
      </xdr:nvSpPr>
      <xdr:spPr>
        <a:xfrm>
          <a:off x="3175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33037</xdr:rowOff>
    </xdr:from>
    <xdr:ext cx="762000" cy="259045"/>
    <xdr:sp macro="" textlink="">
      <xdr:nvSpPr>
        <xdr:cNvPr id="138" name="テキスト ボックス 137"/>
        <xdr:cNvSpPr txBox="1"/>
      </xdr:nvSpPr>
      <xdr:spPr>
        <a:xfrm>
          <a:off x="2844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102362</xdr:rowOff>
    </xdr:from>
    <xdr:to>
      <xdr:col>3</xdr:col>
      <xdr:colOff>279400</xdr:colOff>
      <xdr:row>63</xdr:row>
      <xdr:rowOff>32258</xdr:rowOff>
    </xdr:to>
    <xdr:cxnSp macro="">
      <xdr:nvCxnSpPr>
        <xdr:cNvPr id="139" name="直線コネクタ 138"/>
        <xdr:cNvCxnSpPr/>
      </xdr:nvCxnSpPr>
      <xdr:spPr>
        <a:xfrm flipV="1">
          <a:off x="1447800" y="10732262"/>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87884</xdr:rowOff>
    </xdr:from>
    <xdr:to>
      <xdr:col>3</xdr:col>
      <xdr:colOff>330200</xdr:colOff>
      <xdr:row>62</xdr:row>
      <xdr:rowOff>18034</xdr:rowOff>
    </xdr:to>
    <xdr:sp macro="" textlink="">
      <xdr:nvSpPr>
        <xdr:cNvPr id="140" name="フローチャート :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28211</xdr:rowOff>
    </xdr:from>
    <xdr:ext cx="762000" cy="259045"/>
    <xdr:sp macro="" textlink="">
      <xdr:nvSpPr>
        <xdr:cNvPr id="141" name="テキスト ボックス 140"/>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27432</xdr:rowOff>
    </xdr:from>
    <xdr:to>
      <xdr:col>2</xdr:col>
      <xdr:colOff>127000</xdr:colOff>
      <xdr:row>62</xdr:row>
      <xdr:rowOff>129032</xdr:rowOff>
    </xdr:to>
    <xdr:sp macro="" textlink="">
      <xdr:nvSpPr>
        <xdr:cNvPr id="142" name="フローチャート : 判断 141"/>
        <xdr:cNvSpPr/>
      </xdr:nvSpPr>
      <xdr:spPr>
        <a:xfrm>
          <a:off x="1397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139209</xdr:rowOff>
    </xdr:from>
    <xdr:ext cx="762000" cy="259045"/>
    <xdr:sp macro="" textlink="">
      <xdr:nvSpPr>
        <xdr:cNvPr id="143" name="テキスト ボックス 142"/>
        <xdr:cNvSpPr txBox="1"/>
      </xdr:nvSpPr>
      <xdr:spPr>
        <a:xfrm>
          <a:off x="1066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121666</xdr:rowOff>
    </xdr:from>
    <xdr:to>
      <xdr:col>7</xdr:col>
      <xdr:colOff>203200</xdr:colOff>
      <xdr:row>62</xdr:row>
      <xdr:rowOff>51816</xdr:rowOff>
    </xdr:to>
    <xdr:sp macro="" textlink="">
      <xdr:nvSpPr>
        <xdr:cNvPr id="149" name="円/楕円 148"/>
        <xdr:cNvSpPr/>
      </xdr:nvSpPr>
      <xdr:spPr>
        <a:xfrm>
          <a:off x="49022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138193</xdr:rowOff>
    </xdr:from>
    <xdr:ext cx="762000" cy="259045"/>
    <xdr:sp macro="" textlink="">
      <xdr:nvSpPr>
        <xdr:cNvPr id="150" name="財政構造の弾力性該当値テキスト"/>
        <xdr:cNvSpPr txBox="1"/>
      </xdr:nvSpPr>
      <xdr:spPr>
        <a:xfrm>
          <a:off x="5041900" y="1042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119126</xdr:rowOff>
    </xdr:from>
    <xdr:to>
      <xdr:col>6</xdr:col>
      <xdr:colOff>50800</xdr:colOff>
      <xdr:row>63</xdr:row>
      <xdr:rowOff>49276</xdr:rowOff>
    </xdr:to>
    <xdr:sp macro="" textlink="">
      <xdr:nvSpPr>
        <xdr:cNvPr id="151" name="円/楕円 150"/>
        <xdr:cNvSpPr/>
      </xdr:nvSpPr>
      <xdr:spPr>
        <a:xfrm>
          <a:off x="4064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34053</xdr:rowOff>
    </xdr:from>
    <xdr:ext cx="736600" cy="259045"/>
    <xdr:sp macro="" textlink="">
      <xdr:nvSpPr>
        <xdr:cNvPr id="152" name="テキスト ボックス 151"/>
        <xdr:cNvSpPr txBox="1"/>
      </xdr:nvSpPr>
      <xdr:spPr>
        <a:xfrm>
          <a:off x="3733800" y="10835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145796</xdr:rowOff>
    </xdr:from>
    <xdr:to>
      <xdr:col>4</xdr:col>
      <xdr:colOff>533400</xdr:colOff>
      <xdr:row>62</xdr:row>
      <xdr:rowOff>75946</xdr:rowOff>
    </xdr:to>
    <xdr:sp macro="" textlink="">
      <xdr:nvSpPr>
        <xdr:cNvPr id="153" name="円/楕円 152"/>
        <xdr:cNvSpPr/>
      </xdr:nvSpPr>
      <xdr:spPr>
        <a:xfrm>
          <a:off x="3175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60723</xdr:rowOff>
    </xdr:from>
    <xdr:ext cx="762000" cy="259045"/>
    <xdr:sp macro="" textlink="">
      <xdr:nvSpPr>
        <xdr:cNvPr id="154" name="テキスト ボックス 153"/>
        <xdr:cNvSpPr txBox="1"/>
      </xdr:nvSpPr>
      <xdr:spPr>
        <a:xfrm>
          <a:off x="2844800" y="1069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51562</xdr:rowOff>
    </xdr:from>
    <xdr:to>
      <xdr:col>3</xdr:col>
      <xdr:colOff>330200</xdr:colOff>
      <xdr:row>62</xdr:row>
      <xdr:rowOff>153162</xdr:rowOff>
    </xdr:to>
    <xdr:sp macro="" textlink="">
      <xdr:nvSpPr>
        <xdr:cNvPr id="155" name="円/楕円 154"/>
        <xdr:cNvSpPr/>
      </xdr:nvSpPr>
      <xdr:spPr>
        <a:xfrm>
          <a:off x="2286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137939</xdr:rowOff>
    </xdr:from>
    <xdr:ext cx="762000" cy="259045"/>
    <xdr:sp macro="" textlink="">
      <xdr:nvSpPr>
        <xdr:cNvPr id="156" name="テキスト ボックス 155"/>
        <xdr:cNvSpPr txBox="1"/>
      </xdr:nvSpPr>
      <xdr:spPr>
        <a:xfrm>
          <a:off x="1955800" y="1076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152908</xdr:rowOff>
    </xdr:from>
    <xdr:to>
      <xdr:col>2</xdr:col>
      <xdr:colOff>127000</xdr:colOff>
      <xdr:row>63</xdr:row>
      <xdr:rowOff>83058</xdr:rowOff>
    </xdr:to>
    <xdr:sp macro="" textlink="">
      <xdr:nvSpPr>
        <xdr:cNvPr id="157" name="円/楕円 156"/>
        <xdr:cNvSpPr/>
      </xdr:nvSpPr>
      <xdr:spPr>
        <a:xfrm>
          <a:off x="1397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67835</xdr:rowOff>
    </xdr:from>
    <xdr:ext cx="762000" cy="259045"/>
    <xdr:sp macro="" textlink="">
      <xdr:nvSpPr>
        <xdr:cNvPr id="158" name="テキスト ボックス 157"/>
        <xdr:cNvSpPr txBox="1"/>
      </xdr:nvSpPr>
      <xdr:spPr>
        <a:xfrm>
          <a:off x="1066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[357,793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98/107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平成１８年の合併以降、総合支所方式を採っており、人件費や物件費は類似団体に比べ高い傾向にある。</a:t>
          </a:r>
          <a:endParaRPr lang="ja-JP" altLang="ja-JP" sz="1400">
            <a:effectLst/>
          </a:endParaRPr>
        </a:p>
        <a:p>
          <a:pPr rtl="0"/>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件費については、「定員適正化計画」により、職員の適正な配置や組織・機構の見直しを図り、業務を民間委託へシフトしながら職員給与費を削減しているが、比例して委託料の増加により物件費は増加傾向にある。</a:t>
          </a:r>
          <a:endParaRPr lang="ja-JP" altLang="ja-JP" sz="1400">
            <a:effectLst/>
          </a:endParaRPr>
        </a:p>
        <a:p>
          <a:pPr rtl="0"/>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公共施設においても旧町村ごとに類似施設があるため、物件費を押し上げる一因になっている。老朽化が著しいものも多く、必要性等を考慮しながら効率的運用に努める。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3484</xdr:rowOff>
    </xdr:from>
    <xdr:to>
      <xdr:col>7</xdr:col>
      <xdr:colOff>152400</xdr:colOff>
      <xdr:row>88</xdr:row>
      <xdr:rowOff>116508</xdr:rowOff>
    </xdr:to>
    <xdr:cxnSp macro="">
      <xdr:nvCxnSpPr>
        <xdr:cNvPr id="188" name="直線コネクタ 187"/>
        <xdr:cNvCxnSpPr/>
      </xdr:nvCxnSpPr>
      <xdr:spPr>
        <a:xfrm flipV="1">
          <a:off x="4953000" y="13890934"/>
          <a:ext cx="0" cy="1313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88585</xdr:rowOff>
    </xdr:from>
    <xdr:ext cx="762000" cy="259045"/>
    <xdr:sp macro="" textlink="">
      <xdr:nvSpPr>
        <xdr:cNvPr id="189" name="人件費・物件費等の状況最小値テキスト"/>
        <xdr:cNvSpPr txBox="1"/>
      </xdr:nvSpPr>
      <xdr:spPr>
        <a:xfrm>
          <a:off x="5041900" y="1517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448,970</a:t>
          </a:r>
          <a:endParaRPr kumimoji="1" lang="ja-JP" altLang="en-US" sz="1000" b="1">
            <a:latin typeface="ＭＳ Ｐゴシック"/>
          </a:endParaRPr>
        </a:p>
      </xdr:txBody>
    </xdr:sp>
    <xdr:clientData/>
  </xdr:oneCellAnchor>
  <xdr:twoCellAnchor>
    <xdr:from>
      <xdr:col>7</xdr:col>
      <xdr:colOff>63500</xdr:colOff>
      <xdr:row>88</xdr:row>
      <xdr:rowOff>116508</xdr:rowOff>
    </xdr:from>
    <xdr:to>
      <xdr:col>7</xdr:col>
      <xdr:colOff>241300</xdr:colOff>
      <xdr:row>88</xdr:row>
      <xdr:rowOff>116508</xdr:rowOff>
    </xdr:to>
    <xdr:cxnSp macro="">
      <xdr:nvCxnSpPr>
        <xdr:cNvPr id="190" name="直線コネクタ 189"/>
        <xdr:cNvCxnSpPr/>
      </xdr:nvCxnSpPr>
      <xdr:spPr>
        <a:xfrm>
          <a:off x="4864100" y="1520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89861</xdr:rowOff>
    </xdr:from>
    <xdr:ext cx="762000" cy="259045"/>
    <xdr:sp macro="" textlink="">
      <xdr:nvSpPr>
        <xdr:cNvPr id="191" name="人件費・物件費等の状況最大値テキスト"/>
        <xdr:cNvSpPr txBox="1"/>
      </xdr:nvSpPr>
      <xdr:spPr>
        <a:xfrm>
          <a:off x="5041900" y="136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122,445</a:t>
          </a:r>
          <a:endParaRPr kumimoji="1" lang="ja-JP" altLang="en-US" sz="1000" b="1">
            <a:latin typeface="ＭＳ Ｐゴシック"/>
          </a:endParaRPr>
        </a:p>
      </xdr:txBody>
    </xdr:sp>
    <xdr:clientData/>
  </xdr:oneCellAnchor>
  <xdr:twoCellAnchor>
    <xdr:from>
      <xdr:col>7</xdr:col>
      <xdr:colOff>63500</xdr:colOff>
      <xdr:row>81</xdr:row>
      <xdr:rowOff>3484</xdr:rowOff>
    </xdr:from>
    <xdr:to>
      <xdr:col>7</xdr:col>
      <xdr:colOff>241300</xdr:colOff>
      <xdr:row>81</xdr:row>
      <xdr:rowOff>3484</xdr:rowOff>
    </xdr:to>
    <xdr:cxnSp macro="">
      <xdr:nvCxnSpPr>
        <xdr:cNvPr id="192" name="直線コネクタ 191"/>
        <xdr:cNvCxnSpPr/>
      </xdr:nvCxnSpPr>
      <xdr:spPr>
        <a:xfrm>
          <a:off x="4864100" y="1389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70951</xdr:rowOff>
    </xdr:from>
    <xdr:to>
      <xdr:col>7</xdr:col>
      <xdr:colOff>152400</xdr:colOff>
      <xdr:row>86</xdr:row>
      <xdr:rowOff>92725</xdr:rowOff>
    </xdr:to>
    <xdr:cxnSp macro="">
      <xdr:nvCxnSpPr>
        <xdr:cNvPr id="193" name="直線コネクタ 192"/>
        <xdr:cNvCxnSpPr/>
      </xdr:nvCxnSpPr>
      <xdr:spPr>
        <a:xfrm>
          <a:off x="4114800" y="14815651"/>
          <a:ext cx="838200" cy="2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9103</xdr:rowOff>
    </xdr:from>
    <xdr:ext cx="762000" cy="259045"/>
    <xdr:sp macro="" textlink="">
      <xdr:nvSpPr>
        <xdr:cNvPr id="194" name="人件費・物件費等の状況平均値テキスト"/>
        <xdr:cNvSpPr txBox="1"/>
      </xdr:nvSpPr>
      <xdr:spPr>
        <a:xfrm>
          <a:off x="5041900" y="14239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164026</xdr:rowOff>
    </xdr:from>
    <xdr:to>
      <xdr:col>7</xdr:col>
      <xdr:colOff>203200</xdr:colOff>
      <xdr:row>84</xdr:row>
      <xdr:rowOff>94176</xdr:rowOff>
    </xdr:to>
    <xdr:sp macro="" textlink="">
      <xdr:nvSpPr>
        <xdr:cNvPr id="195" name="フローチャート : 判断 194"/>
        <xdr:cNvSpPr/>
      </xdr:nvSpPr>
      <xdr:spPr>
        <a:xfrm>
          <a:off x="49022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13791</xdr:rowOff>
    </xdr:from>
    <xdr:to>
      <xdr:col>6</xdr:col>
      <xdr:colOff>0</xdr:colOff>
      <xdr:row>86</xdr:row>
      <xdr:rowOff>70951</xdr:rowOff>
    </xdr:to>
    <xdr:cxnSp macro="">
      <xdr:nvCxnSpPr>
        <xdr:cNvPr id="196" name="直線コネクタ 195"/>
        <xdr:cNvCxnSpPr/>
      </xdr:nvCxnSpPr>
      <xdr:spPr>
        <a:xfrm>
          <a:off x="3225800" y="14758491"/>
          <a:ext cx="889000" cy="5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8654</xdr:rowOff>
    </xdr:from>
    <xdr:to>
      <xdr:col>6</xdr:col>
      <xdr:colOff>50800</xdr:colOff>
      <xdr:row>84</xdr:row>
      <xdr:rowOff>110254</xdr:rowOff>
    </xdr:to>
    <xdr:sp macro="" textlink="">
      <xdr:nvSpPr>
        <xdr:cNvPr id="197" name="フローチャート : 判断 196"/>
        <xdr:cNvSpPr/>
      </xdr:nvSpPr>
      <xdr:spPr>
        <a:xfrm>
          <a:off x="4064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120431</xdr:rowOff>
    </xdr:from>
    <xdr:ext cx="736600" cy="259045"/>
    <xdr:sp macro="" textlink="">
      <xdr:nvSpPr>
        <xdr:cNvPr id="198" name="テキスト ボックス 197"/>
        <xdr:cNvSpPr txBox="1"/>
      </xdr:nvSpPr>
      <xdr:spPr>
        <a:xfrm>
          <a:off x="3733800" y="14179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169697</xdr:rowOff>
    </xdr:from>
    <xdr:to>
      <xdr:col>4</xdr:col>
      <xdr:colOff>482600</xdr:colOff>
      <xdr:row>86</xdr:row>
      <xdr:rowOff>13791</xdr:rowOff>
    </xdr:to>
    <xdr:cxnSp macro="">
      <xdr:nvCxnSpPr>
        <xdr:cNvPr id="199" name="直線コネクタ 198"/>
        <xdr:cNvCxnSpPr/>
      </xdr:nvCxnSpPr>
      <xdr:spPr>
        <a:xfrm>
          <a:off x="2336800" y="14742947"/>
          <a:ext cx="8890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114494</xdr:rowOff>
    </xdr:from>
    <xdr:to>
      <xdr:col>4</xdr:col>
      <xdr:colOff>533400</xdr:colOff>
      <xdr:row>84</xdr:row>
      <xdr:rowOff>44644</xdr:rowOff>
    </xdr:to>
    <xdr:sp macro="" textlink="">
      <xdr:nvSpPr>
        <xdr:cNvPr id="200" name="フローチャート : 判断 199"/>
        <xdr:cNvSpPr/>
      </xdr:nvSpPr>
      <xdr:spPr>
        <a:xfrm>
          <a:off x="3175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54821</xdr:rowOff>
    </xdr:from>
    <xdr:ext cx="762000" cy="259045"/>
    <xdr:sp macro="" textlink="">
      <xdr:nvSpPr>
        <xdr:cNvPr id="201" name="テキスト ボックス 200"/>
        <xdr:cNvSpPr txBox="1"/>
      </xdr:nvSpPr>
      <xdr:spPr>
        <a:xfrm>
          <a:off x="2844800" y="1411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169697</xdr:rowOff>
    </xdr:from>
    <xdr:to>
      <xdr:col>3</xdr:col>
      <xdr:colOff>279400</xdr:colOff>
      <xdr:row>86</xdr:row>
      <xdr:rowOff>4863</xdr:rowOff>
    </xdr:to>
    <xdr:cxnSp macro="">
      <xdr:nvCxnSpPr>
        <xdr:cNvPr id="202" name="直線コネクタ 201"/>
        <xdr:cNvCxnSpPr/>
      </xdr:nvCxnSpPr>
      <xdr:spPr>
        <a:xfrm flipV="1">
          <a:off x="1447800" y="14742947"/>
          <a:ext cx="889000" cy="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85719</xdr:rowOff>
    </xdr:from>
    <xdr:to>
      <xdr:col>3</xdr:col>
      <xdr:colOff>330200</xdr:colOff>
      <xdr:row>84</xdr:row>
      <xdr:rowOff>15869</xdr:rowOff>
    </xdr:to>
    <xdr:sp macro="" textlink="">
      <xdr:nvSpPr>
        <xdr:cNvPr id="203" name="フローチャート : 判断 202"/>
        <xdr:cNvSpPr/>
      </xdr:nvSpPr>
      <xdr:spPr>
        <a:xfrm>
          <a:off x="2286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26046</xdr:rowOff>
    </xdr:from>
    <xdr:ext cx="762000" cy="259045"/>
    <xdr:sp macro="" textlink="">
      <xdr:nvSpPr>
        <xdr:cNvPr id="204" name="テキスト ボックス 203"/>
        <xdr:cNvSpPr txBox="1"/>
      </xdr:nvSpPr>
      <xdr:spPr>
        <a:xfrm>
          <a:off x="1955800" y="140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89137</xdr:rowOff>
    </xdr:from>
    <xdr:to>
      <xdr:col>2</xdr:col>
      <xdr:colOff>127000</xdr:colOff>
      <xdr:row>84</xdr:row>
      <xdr:rowOff>19287</xdr:rowOff>
    </xdr:to>
    <xdr:sp macro="" textlink="">
      <xdr:nvSpPr>
        <xdr:cNvPr id="205" name="フローチャート : 判断 204"/>
        <xdr:cNvSpPr/>
      </xdr:nvSpPr>
      <xdr:spPr>
        <a:xfrm>
          <a:off x="1397000" y="1431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29464</xdr:rowOff>
    </xdr:from>
    <xdr:ext cx="762000" cy="259045"/>
    <xdr:sp macro="" textlink="">
      <xdr:nvSpPr>
        <xdr:cNvPr id="206" name="テキスト ボックス 205"/>
        <xdr:cNvSpPr txBox="1"/>
      </xdr:nvSpPr>
      <xdr:spPr>
        <a:xfrm>
          <a:off x="1066800" y="1408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86</xdr:row>
      <xdr:rowOff>41925</xdr:rowOff>
    </xdr:from>
    <xdr:to>
      <xdr:col>7</xdr:col>
      <xdr:colOff>203200</xdr:colOff>
      <xdr:row>86</xdr:row>
      <xdr:rowOff>143525</xdr:rowOff>
    </xdr:to>
    <xdr:sp macro="" textlink="">
      <xdr:nvSpPr>
        <xdr:cNvPr id="212" name="円/楕円 211"/>
        <xdr:cNvSpPr/>
      </xdr:nvSpPr>
      <xdr:spPr>
        <a:xfrm>
          <a:off x="4902200" y="1478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14002</xdr:rowOff>
    </xdr:from>
    <xdr:ext cx="762000" cy="259045"/>
    <xdr:sp macro="" textlink="">
      <xdr:nvSpPr>
        <xdr:cNvPr id="213" name="人件費・物件費等の状況該当値テキスト"/>
        <xdr:cNvSpPr txBox="1"/>
      </xdr:nvSpPr>
      <xdr:spPr>
        <a:xfrm>
          <a:off x="5041900" y="1475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357,793</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20151</xdr:rowOff>
    </xdr:from>
    <xdr:to>
      <xdr:col>6</xdr:col>
      <xdr:colOff>50800</xdr:colOff>
      <xdr:row>86</xdr:row>
      <xdr:rowOff>121751</xdr:rowOff>
    </xdr:to>
    <xdr:sp macro="" textlink="">
      <xdr:nvSpPr>
        <xdr:cNvPr id="214" name="円/楕円 213"/>
        <xdr:cNvSpPr/>
      </xdr:nvSpPr>
      <xdr:spPr>
        <a:xfrm>
          <a:off x="4064000" y="1476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106528</xdr:rowOff>
    </xdr:from>
    <xdr:ext cx="736600" cy="259045"/>
    <xdr:sp macro="" textlink="">
      <xdr:nvSpPr>
        <xdr:cNvPr id="215" name="テキスト ボックス 214"/>
        <xdr:cNvSpPr txBox="1"/>
      </xdr:nvSpPr>
      <xdr:spPr>
        <a:xfrm>
          <a:off x="3733800" y="14851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352,379</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134441</xdr:rowOff>
    </xdr:from>
    <xdr:to>
      <xdr:col>4</xdr:col>
      <xdr:colOff>533400</xdr:colOff>
      <xdr:row>86</xdr:row>
      <xdr:rowOff>64591</xdr:rowOff>
    </xdr:to>
    <xdr:sp macro="" textlink="">
      <xdr:nvSpPr>
        <xdr:cNvPr id="216" name="円/楕円 215"/>
        <xdr:cNvSpPr/>
      </xdr:nvSpPr>
      <xdr:spPr>
        <a:xfrm>
          <a:off x="3175000" y="1470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49368</xdr:rowOff>
    </xdr:from>
    <xdr:ext cx="762000" cy="259045"/>
    <xdr:sp macro="" textlink="">
      <xdr:nvSpPr>
        <xdr:cNvPr id="217" name="テキスト ボックス 216"/>
        <xdr:cNvSpPr txBox="1"/>
      </xdr:nvSpPr>
      <xdr:spPr>
        <a:xfrm>
          <a:off x="2844800" y="1479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338,166</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118897</xdr:rowOff>
    </xdr:from>
    <xdr:to>
      <xdr:col>3</xdr:col>
      <xdr:colOff>330200</xdr:colOff>
      <xdr:row>86</xdr:row>
      <xdr:rowOff>49047</xdr:rowOff>
    </xdr:to>
    <xdr:sp macro="" textlink="">
      <xdr:nvSpPr>
        <xdr:cNvPr id="218" name="円/楕円 217"/>
        <xdr:cNvSpPr/>
      </xdr:nvSpPr>
      <xdr:spPr>
        <a:xfrm>
          <a:off x="2286000" y="1469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33824</xdr:rowOff>
    </xdr:from>
    <xdr:ext cx="762000" cy="259045"/>
    <xdr:sp macro="" textlink="">
      <xdr:nvSpPr>
        <xdr:cNvPr id="219" name="テキスト ボックス 218"/>
        <xdr:cNvSpPr txBox="1"/>
      </xdr:nvSpPr>
      <xdr:spPr>
        <a:xfrm>
          <a:off x="1955800" y="14778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334,301</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125513</xdr:rowOff>
    </xdr:from>
    <xdr:to>
      <xdr:col>2</xdr:col>
      <xdr:colOff>127000</xdr:colOff>
      <xdr:row>86</xdr:row>
      <xdr:rowOff>55663</xdr:rowOff>
    </xdr:to>
    <xdr:sp macro="" textlink="">
      <xdr:nvSpPr>
        <xdr:cNvPr id="220" name="円/楕円 219"/>
        <xdr:cNvSpPr/>
      </xdr:nvSpPr>
      <xdr:spPr>
        <a:xfrm>
          <a:off x="1397000" y="1469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40440</xdr:rowOff>
    </xdr:from>
    <xdr:ext cx="762000" cy="259045"/>
    <xdr:sp macro="" textlink="">
      <xdr:nvSpPr>
        <xdr:cNvPr id="221" name="テキスト ボックス 220"/>
        <xdr:cNvSpPr txBox="1"/>
      </xdr:nvSpPr>
      <xdr:spPr>
        <a:xfrm>
          <a:off x="1066800" y="1478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335,946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77/107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100" b="0" i="0" baseline="0">
              <a:solidFill>
                <a:schemeClr val="dk1"/>
              </a:solidFill>
              <a:effectLst/>
              <a:latin typeface="+mn-lt"/>
              <a:ea typeface="+mn-ea"/>
              <a:cs typeface="+mn-cs"/>
            </a:rPr>
            <a:t>類似団体に比べやや高い指数で推移しているが、「定員適正化計画」により、合併時の平成18年度に比べ職員数は</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割以上減少し、職員給与費も減額となっている。</a:t>
          </a:r>
          <a:endParaRPr lang="ja-JP" altLang="ja-JP" sz="1400">
            <a:effectLst/>
          </a:endParaRPr>
        </a:p>
        <a:p>
          <a:pPr rtl="0"/>
          <a:r>
            <a:rPr lang="ja-JP" altLang="ja-JP" sz="1100" b="0" i="0" baseline="0">
              <a:solidFill>
                <a:schemeClr val="dk1"/>
              </a:solidFill>
              <a:effectLst/>
              <a:latin typeface="+mn-lt"/>
              <a:ea typeface="+mn-ea"/>
              <a:cs typeface="+mn-cs"/>
            </a:rPr>
            <a:t>　効率的な執行体制を確立するため、事務事業の見直しなど職員数の適正化を図っている。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24892</xdr:rowOff>
    </xdr:from>
    <xdr:to>
      <xdr:col>24</xdr:col>
      <xdr:colOff>558800</xdr:colOff>
      <xdr:row>86</xdr:row>
      <xdr:rowOff>149861</xdr:rowOff>
    </xdr:to>
    <xdr:cxnSp macro="">
      <xdr:nvCxnSpPr>
        <xdr:cNvPr id="248" name="直線コネクタ 247"/>
        <xdr:cNvCxnSpPr/>
      </xdr:nvCxnSpPr>
      <xdr:spPr>
        <a:xfrm flipV="1">
          <a:off x="17018000" y="14083792"/>
          <a:ext cx="0" cy="8107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121938</xdr:rowOff>
    </xdr:from>
    <xdr:ext cx="762000" cy="259045"/>
    <xdr:sp macro="" textlink="">
      <xdr:nvSpPr>
        <xdr:cNvPr id="249" name="給与水準   （国との比較）最小値テキスト"/>
        <xdr:cNvSpPr txBox="1"/>
      </xdr:nvSpPr>
      <xdr:spPr>
        <a:xfrm>
          <a:off x="17106900" y="1486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101.0</a:t>
          </a:r>
          <a:endParaRPr kumimoji="1" lang="ja-JP" altLang="en-US" sz="1000" b="1">
            <a:latin typeface="ＭＳ Ｐゴシック"/>
          </a:endParaRPr>
        </a:p>
      </xdr:txBody>
    </xdr:sp>
    <xdr:clientData/>
  </xdr:oneCellAnchor>
  <xdr:twoCellAnchor>
    <xdr:from>
      <xdr:col>24</xdr:col>
      <xdr:colOff>469900</xdr:colOff>
      <xdr:row>86</xdr:row>
      <xdr:rowOff>149861</xdr:rowOff>
    </xdr:from>
    <xdr:to>
      <xdr:col>24</xdr:col>
      <xdr:colOff>647700</xdr:colOff>
      <xdr:row>86</xdr:row>
      <xdr:rowOff>149861</xdr:rowOff>
    </xdr:to>
    <xdr:cxnSp macro="">
      <xdr:nvCxnSpPr>
        <xdr:cNvPr id="250" name="直線コネクタ 249"/>
        <xdr:cNvCxnSpPr/>
      </xdr:nvCxnSpPr>
      <xdr:spPr>
        <a:xfrm>
          <a:off x="16929100" y="14894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111269</xdr:rowOff>
    </xdr:from>
    <xdr:ext cx="762000" cy="259045"/>
    <xdr:sp macro="" textlink="">
      <xdr:nvSpPr>
        <xdr:cNvPr id="251" name="給与水準   （国との比較）最大値テキスト"/>
        <xdr:cNvSpPr txBox="1"/>
      </xdr:nvSpPr>
      <xdr:spPr>
        <a:xfrm>
          <a:off x="17106900" y="1382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82</xdr:row>
      <xdr:rowOff>24892</xdr:rowOff>
    </xdr:from>
    <xdr:to>
      <xdr:col>24</xdr:col>
      <xdr:colOff>647700</xdr:colOff>
      <xdr:row>82</xdr:row>
      <xdr:rowOff>24892</xdr:rowOff>
    </xdr:to>
    <xdr:cxnSp macro="">
      <xdr:nvCxnSpPr>
        <xdr:cNvPr id="252" name="直線コネクタ 251"/>
        <xdr:cNvCxnSpPr/>
      </xdr:nvCxnSpPr>
      <xdr:spPr>
        <a:xfrm>
          <a:off x="16929100" y="1408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128270</xdr:rowOff>
    </xdr:from>
    <xdr:to>
      <xdr:col>24</xdr:col>
      <xdr:colOff>558800</xdr:colOff>
      <xdr:row>86</xdr:row>
      <xdr:rowOff>9906</xdr:rowOff>
    </xdr:to>
    <xdr:cxnSp macro="">
      <xdr:nvCxnSpPr>
        <xdr:cNvPr id="253" name="直線コネクタ 252"/>
        <xdr:cNvCxnSpPr/>
      </xdr:nvCxnSpPr>
      <xdr:spPr>
        <a:xfrm>
          <a:off x="16179800" y="14701520"/>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50564</xdr:rowOff>
    </xdr:from>
    <xdr:ext cx="762000" cy="259045"/>
    <xdr:sp macro="" textlink="">
      <xdr:nvSpPr>
        <xdr:cNvPr id="254" name="給与水準   （国との比較）平均値テキスト"/>
        <xdr:cNvSpPr txBox="1"/>
      </xdr:nvSpPr>
      <xdr:spPr>
        <a:xfrm>
          <a:off x="17106900" y="1445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34037</xdr:rowOff>
    </xdr:from>
    <xdr:to>
      <xdr:col>24</xdr:col>
      <xdr:colOff>609600</xdr:colOff>
      <xdr:row>85</xdr:row>
      <xdr:rowOff>135637</xdr:rowOff>
    </xdr:to>
    <xdr:sp macro="" textlink="">
      <xdr:nvSpPr>
        <xdr:cNvPr id="255" name="フローチャート : 判断 254"/>
        <xdr:cNvSpPr/>
      </xdr:nvSpPr>
      <xdr:spPr>
        <a:xfrm>
          <a:off x="169672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128270</xdr:rowOff>
    </xdr:from>
    <xdr:to>
      <xdr:col>23</xdr:col>
      <xdr:colOff>406400</xdr:colOff>
      <xdr:row>85</xdr:row>
      <xdr:rowOff>133096</xdr:rowOff>
    </xdr:to>
    <xdr:cxnSp macro="">
      <xdr:nvCxnSpPr>
        <xdr:cNvPr id="256" name="直線コネクタ 255"/>
        <xdr:cNvCxnSpPr/>
      </xdr:nvCxnSpPr>
      <xdr:spPr>
        <a:xfrm flipV="1">
          <a:off x="15290800" y="1470152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19558</xdr:rowOff>
    </xdr:from>
    <xdr:to>
      <xdr:col>23</xdr:col>
      <xdr:colOff>457200</xdr:colOff>
      <xdr:row>85</xdr:row>
      <xdr:rowOff>121158</xdr:rowOff>
    </xdr:to>
    <xdr:sp macro="" textlink="">
      <xdr:nvSpPr>
        <xdr:cNvPr id="257" name="フローチャート : 判断 256"/>
        <xdr:cNvSpPr/>
      </xdr:nvSpPr>
      <xdr:spPr>
        <a:xfrm>
          <a:off x="16129000" y="1459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131335</xdr:rowOff>
    </xdr:from>
    <xdr:ext cx="736600" cy="259045"/>
    <xdr:sp macro="" textlink="">
      <xdr:nvSpPr>
        <xdr:cNvPr id="258" name="テキスト ボックス 257"/>
        <xdr:cNvSpPr txBox="1"/>
      </xdr:nvSpPr>
      <xdr:spPr>
        <a:xfrm>
          <a:off x="15798800" y="1436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133096</xdr:rowOff>
    </xdr:from>
    <xdr:to>
      <xdr:col>22</xdr:col>
      <xdr:colOff>203200</xdr:colOff>
      <xdr:row>88</xdr:row>
      <xdr:rowOff>0</xdr:rowOff>
    </xdr:to>
    <xdr:cxnSp macro="">
      <xdr:nvCxnSpPr>
        <xdr:cNvPr id="259" name="直線コネクタ 258"/>
        <xdr:cNvCxnSpPr/>
      </xdr:nvCxnSpPr>
      <xdr:spPr>
        <a:xfrm flipV="1">
          <a:off x="14401800" y="14706346"/>
          <a:ext cx="889000" cy="38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14732</xdr:rowOff>
    </xdr:from>
    <xdr:to>
      <xdr:col>22</xdr:col>
      <xdr:colOff>254000</xdr:colOff>
      <xdr:row>85</xdr:row>
      <xdr:rowOff>116332</xdr:rowOff>
    </xdr:to>
    <xdr:sp macro="" textlink="">
      <xdr:nvSpPr>
        <xdr:cNvPr id="260" name="フローチャート : 判断 259"/>
        <xdr:cNvSpPr/>
      </xdr:nvSpPr>
      <xdr:spPr>
        <a:xfrm>
          <a:off x="152400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126509</xdr:rowOff>
    </xdr:from>
    <xdr:ext cx="762000" cy="259045"/>
    <xdr:sp macro="" textlink="">
      <xdr:nvSpPr>
        <xdr:cNvPr id="261" name="テキスト ボックス 260"/>
        <xdr:cNvSpPr txBox="1"/>
      </xdr:nvSpPr>
      <xdr:spPr>
        <a:xfrm>
          <a:off x="14909800" y="1435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0</xdr:rowOff>
    </xdr:from>
    <xdr:to>
      <xdr:col>21</xdr:col>
      <xdr:colOff>0</xdr:colOff>
      <xdr:row>88</xdr:row>
      <xdr:rowOff>14478</xdr:rowOff>
    </xdr:to>
    <xdr:cxnSp macro="">
      <xdr:nvCxnSpPr>
        <xdr:cNvPr id="262" name="直線コネクタ 261"/>
        <xdr:cNvCxnSpPr/>
      </xdr:nvCxnSpPr>
      <xdr:spPr>
        <a:xfrm flipV="1">
          <a:off x="13512800" y="1508760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38608</xdr:rowOff>
    </xdr:from>
    <xdr:to>
      <xdr:col>21</xdr:col>
      <xdr:colOff>50800</xdr:colOff>
      <xdr:row>87</xdr:row>
      <xdr:rowOff>140208</xdr:rowOff>
    </xdr:to>
    <xdr:sp macro="" textlink="">
      <xdr:nvSpPr>
        <xdr:cNvPr id="263" name="フローチャート : 判断 262"/>
        <xdr:cNvSpPr/>
      </xdr:nvSpPr>
      <xdr:spPr>
        <a:xfrm>
          <a:off x="14351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150385</xdr:rowOff>
    </xdr:from>
    <xdr:ext cx="762000" cy="259045"/>
    <xdr:sp macro="" textlink="">
      <xdr:nvSpPr>
        <xdr:cNvPr id="264" name="テキスト ボックス 263"/>
        <xdr:cNvSpPr txBox="1"/>
      </xdr:nvSpPr>
      <xdr:spPr>
        <a:xfrm>
          <a:off x="14020800" y="1472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28956</xdr:rowOff>
    </xdr:from>
    <xdr:to>
      <xdr:col>19</xdr:col>
      <xdr:colOff>533400</xdr:colOff>
      <xdr:row>87</xdr:row>
      <xdr:rowOff>130556</xdr:rowOff>
    </xdr:to>
    <xdr:sp macro="" textlink="">
      <xdr:nvSpPr>
        <xdr:cNvPr id="265" name="フローチャート : 判断 264"/>
        <xdr:cNvSpPr/>
      </xdr:nvSpPr>
      <xdr:spPr>
        <a:xfrm>
          <a:off x="13462000" y="149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140733</xdr:rowOff>
    </xdr:from>
    <xdr:ext cx="762000" cy="259045"/>
    <xdr:sp macro="" textlink="">
      <xdr:nvSpPr>
        <xdr:cNvPr id="266" name="テキスト ボックス 265"/>
        <xdr:cNvSpPr txBox="1"/>
      </xdr:nvSpPr>
      <xdr:spPr>
        <a:xfrm>
          <a:off x="13131800" y="1471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130556</xdr:rowOff>
    </xdr:from>
    <xdr:to>
      <xdr:col>24</xdr:col>
      <xdr:colOff>609600</xdr:colOff>
      <xdr:row>86</xdr:row>
      <xdr:rowOff>60706</xdr:rowOff>
    </xdr:to>
    <xdr:sp macro="" textlink="">
      <xdr:nvSpPr>
        <xdr:cNvPr id="272" name="円/楕円 271"/>
        <xdr:cNvSpPr/>
      </xdr:nvSpPr>
      <xdr:spPr>
        <a:xfrm>
          <a:off x="16967200" y="1470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102633</xdr:rowOff>
    </xdr:from>
    <xdr:ext cx="762000" cy="259045"/>
    <xdr:sp macro="" textlink="">
      <xdr:nvSpPr>
        <xdr:cNvPr id="273" name="給与水準   （国との比較）該当値テキスト"/>
        <xdr:cNvSpPr txBox="1"/>
      </xdr:nvSpPr>
      <xdr:spPr>
        <a:xfrm>
          <a:off x="17106900" y="1467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77470</xdr:rowOff>
    </xdr:from>
    <xdr:to>
      <xdr:col>23</xdr:col>
      <xdr:colOff>457200</xdr:colOff>
      <xdr:row>86</xdr:row>
      <xdr:rowOff>7620</xdr:rowOff>
    </xdr:to>
    <xdr:sp macro="" textlink="">
      <xdr:nvSpPr>
        <xdr:cNvPr id="274" name="円/楕円 273"/>
        <xdr:cNvSpPr/>
      </xdr:nvSpPr>
      <xdr:spPr>
        <a:xfrm>
          <a:off x="16129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163847</xdr:rowOff>
    </xdr:from>
    <xdr:ext cx="736600" cy="259045"/>
    <xdr:sp macro="" textlink="">
      <xdr:nvSpPr>
        <xdr:cNvPr id="275" name="テキスト ボックス 274"/>
        <xdr:cNvSpPr txBox="1"/>
      </xdr:nvSpPr>
      <xdr:spPr>
        <a:xfrm>
          <a:off x="15798800" y="147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82296</xdr:rowOff>
    </xdr:from>
    <xdr:to>
      <xdr:col>22</xdr:col>
      <xdr:colOff>254000</xdr:colOff>
      <xdr:row>86</xdr:row>
      <xdr:rowOff>12446</xdr:rowOff>
    </xdr:to>
    <xdr:sp macro="" textlink="">
      <xdr:nvSpPr>
        <xdr:cNvPr id="276" name="円/楕円 275"/>
        <xdr:cNvSpPr/>
      </xdr:nvSpPr>
      <xdr:spPr>
        <a:xfrm>
          <a:off x="15240000" y="1465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168673</xdr:rowOff>
    </xdr:from>
    <xdr:ext cx="762000" cy="259045"/>
    <xdr:sp macro="" textlink="">
      <xdr:nvSpPr>
        <xdr:cNvPr id="277" name="テキスト ボックス 276"/>
        <xdr:cNvSpPr txBox="1"/>
      </xdr:nvSpPr>
      <xdr:spPr>
        <a:xfrm>
          <a:off x="14909800" y="1474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120650</xdr:rowOff>
    </xdr:from>
    <xdr:to>
      <xdr:col>21</xdr:col>
      <xdr:colOff>50800</xdr:colOff>
      <xdr:row>88</xdr:row>
      <xdr:rowOff>50800</xdr:rowOff>
    </xdr:to>
    <xdr:sp macro="" textlink="">
      <xdr:nvSpPr>
        <xdr:cNvPr id="278" name="円/楕円 277"/>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35577</xdr:rowOff>
    </xdr:from>
    <xdr:ext cx="762000" cy="259045"/>
    <xdr:sp macro="" textlink="">
      <xdr:nvSpPr>
        <xdr:cNvPr id="279" name="テキスト ボックス 278"/>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135128</xdr:rowOff>
    </xdr:from>
    <xdr:to>
      <xdr:col>19</xdr:col>
      <xdr:colOff>533400</xdr:colOff>
      <xdr:row>88</xdr:row>
      <xdr:rowOff>65278</xdr:rowOff>
    </xdr:to>
    <xdr:sp macro="" textlink="">
      <xdr:nvSpPr>
        <xdr:cNvPr id="280" name="円/楕円 279"/>
        <xdr:cNvSpPr/>
      </xdr:nvSpPr>
      <xdr:spPr>
        <a:xfrm>
          <a:off x="13462000" y="1505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50055</xdr:rowOff>
    </xdr:from>
    <xdr:ext cx="762000" cy="259045"/>
    <xdr:sp macro="" textlink="">
      <xdr:nvSpPr>
        <xdr:cNvPr id="281" name="テキスト ボックス 280"/>
        <xdr:cNvSpPr txBox="1"/>
      </xdr:nvSpPr>
      <xdr:spPr>
        <a:xfrm>
          <a:off x="13131800" y="1513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[16.55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71/107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b="0" i="0" baseline="0">
              <a:solidFill>
                <a:schemeClr val="dk1"/>
              </a:solidFill>
              <a:effectLst/>
              <a:latin typeface="+mn-lt"/>
              <a:ea typeface="+mn-ea"/>
              <a:cs typeface="+mn-cs"/>
            </a:rPr>
            <a:t>平成１８年の合併以降、総合支所方式による行政運営のため、類似団体に比べ職員数は多い状況にあったが、職員数について「定員適正化計画」による適正化を進めた結果、計画目標を達成しつつある。今後も行政サービスの提供とバランスを取りながら、適正な職員定数の確保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166298</xdr:rowOff>
    </xdr:from>
    <xdr:to>
      <xdr:col>24</xdr:col>
      <xdr:colOff>558800</xdr:colOff>
      <xdr:row>66</xdr:row>
      <xdr:rowOff>156319</xdr:rowOff>
    </xdr:to>
    <xdr:cxnSp macro="">
      <xdr:nvCxnSpPr>
        <xdr:cNvPr id="313" name="直線コネクタ 312"/>
        <xdr:cNvCxnSpPr/>
      </xdr:nvCxnSpPr>
      <xdr:spPr>
        <a:xfrm flipV="1">
          <a:off x="17018000" y="10110398"/>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128396</xdr:rowOff>
    </xdr:from>
    <xdr:ext cx="762000" cy="259045"/>
    <xdr:sp macro="" textlink="">
      <xdr:nvSpPr>
        <xdr:cNvPr id="314" name="定員管理の状況最小値テキスト"/>
        <xdr:cNvSpPr txBox="1"/>
      </xdr:nvSpPr>
      <xdr:spPr>
        <a:xfrm>
          <a:off x="17106900" y="1144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a:t>
          </a:r>
          <a:endParaRPr kumimoji="1" lang="ja-JP" altLang="en-US" sz="1000" b="1">
            <a:latin typeface="ＭＳ Ｐゴシック"/>
          </a:endParaRPr>
        </a:p>
      </xdr:txBody>
    </xdr:sp>
    <xdr:clientData/>
  </xdr:oneCellAnchor>
  <xdr:twoCellAnchor>
    <xdr:from>
      <xdr:col>24</xdr:col>
      <xdr:colOff>469900</xdr:colOff>
      <xdr:row>66</xdr:row>
      <xdr:rowOff>156319</xdr:rowOff>
    </xdr:from>
    <xdr:to>
      <xdr:col>24</xdr:col>
      <xdr:colOff>647700</xdr:colOff>
      <xdr:row>66</xdr:row>
      <xdr:rowOff>156319</xdr:rowOff>
    </xdr:to>
    <xdr:cxnSp macro="">
      <xdr:nvCxnSpPr>
        <xdr:cNvPr id="315" name="直線コネクタ 314"/>
        <xdr:cNvCxnSpPr/>
      </xdr:nvCxnSpPr>
      <xdr:spPr>
        <a:xfrm>
          <a:off x="16929100" y="1147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81225</xdr:rowOff>
    </xdr:from>
    <xdr:ext cx="762000" cy="259045"/>
    <xdr:sp macro="" textlink="">
      <xdr:nvSpPr>
        <xdr:cNvPr id="316" name="定員管理の状況最大値テキスト"/>
        <xdr:cNvSpPr txBox="1"/>
      </xdr:nvSpPr>
      <xdr:spPr>
        <a:xfrm>
          <a:off x="17106900" y="985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58</xdr:row>
      <xdr:rowOff>166298</xdr:rowOff>
    </xdr:from>
    <xdr:to>
      <xdr:col>24</xdr:col>
      <xdr:colOff>647700</xdr:colOff>
      <xdr:row>58</xdr:row>
      <xdr:rowOff>166298</xdr:rowOff>
    </xdr:to>
    <xdr:cxnSp macro="">
      <xdr:nvCxnSpPr>
        <xdr:cNvPr id="317" name="直線コネクタ 316"/>
        <xdr:cNvCxnSpPr/>
      </xdr:nvCxnSpPr>
      <xdr:spPr>
        <a:xfrm>
          <a:off x="16929100" y="10110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94778</xdr:rowOff>
    </xdr:from>
    <xdr:to>
      <xdr:col>24</xdr:col>
      <xdr:colOff>558800</xdr:colOff>
      <xdr:row>62</xdr:row>
      <xdr:rowOff>99604</xdr:rowOff>
    </xdr:to>
    <xdr:cxnSp macro="">
      <xdr:nvCxnSpPr>
        <xdr:cNvPr id="318" name="直線コネクタ 317"/>
        <xdr:cNvCxnSpPr/>
      </xdr:nvCxnSpPr>
      <xdr:spPr>
        <a:xfrm>
          <a:off x="16179800" y="10724678"/>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137503</xdr:rowOff>
    </xdr:from>
    <xdr:ext cx="762000" cy="259045"/>
    <xdr:sp macro="" textlink="">
      <xdr:nvSpPr>
        <xdr:cNvPr id="319" name="定員管理の状況平均値テキスト"/>
        <xdr:cNvSpPr txBox="1"/>
      </xdr:nvSpPr>
      <xdr:spPr>
        <a:xfrm>
          <a:off x="17106900" y="1042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120976</xdr:rowOff>
    </xdr:from>
    <xdr:to>
      <xdr:col>24</xdr:col>
      <xdr:colOff>609600</xdr:colOff>
      <xdr:row>62</xdr:row>
      <xdr:rowOff>51126</xdr:rowOff>
    </xdr:to>
    <xdr:sp macro="" textlink="">
      <xdr:nvSpPr>
        <xdr:cNvPr id="320" name="フローチャート : 判断 319"/>
        <xdr:cNvSpPr/>
      </xdr:nvSpPr>
      <xdr:spPr>
        <a:xfrm>
          <a:off x="169672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92710</xdr:rowOff>
    </xdr:from>
    <xdr:to>
      <xdr:col>23</xdr:col>
      <xdr:colOff>406400</xdr:colOff>
      <xdr:row>62</xdr:row>
      <xdr:rowOff>94778</xdr:rowOff>
    </xdr:to>
    <xdr:cxnSp macro="">
      <xdr:nvCxnSpPr>
        <xdr:cNvPr id="321" name="直線コネクタ 320"/>
        <xdr:cNvCxnSpPr/>
      </xdr:nvCxnSpPr>
      <xdr:spPr>
        <a:xfrm>
          <a:off x="15290800" y="10722610"/>
          <a:ext cx="8890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149243</xdr:rowOff>
    </xdr:from>
    <xdr:to>
      <xdr:col>23</xdr:col>
      <xdr:colOff>457200</xdr:colOff>
      <xdr:row>62</xdr:row>
      <xdr:rowOff>79393</xdr:rowOff>
    </xdr:to>
    <xdr:sp macro="" textlink="">
      <xdr:nvSpPr>
        <xdr:cNvPr id="322" name="フローチャート : 判断 321"/>
        <xdr:cNvSpPr/>
      </xdr:nvSpPr>
      <xdr:spPr>
        <a:xfrm>
          <a:off x="16129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89570</xdr:rowOff>
    </xdr:from>
    <xdr:ext cx="736600" cy="259045"/>
    <xdr:sp macro="" textlink="">
      <xdr:nvSpPr>
        <xdr:cNvPr id="323" name="テキスト ボックス 322"/>
        <xdr:cNvSpPr txBox="1"/>
      </xdr:nvSpPr>
      <xdr:spPr>
        <a:xfrm>
          <a:off x="15798800" y="10376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88574</xdr:rowOff>
    </xdr:from>
    <xdr:to>
      <xdr:col>22</xdr:col>
      <xdr:colOff>203200</xdr:colOff>
      <xdr:row>62</xdr:row>
      <xdr:rowOff>92710</xdr:rowOff>
    </xdr:to>
    <xdr:cxnSp macro="">
      <xdr:nvCxnSpPr>
        <xdr:cNvPr id="324" name="直線コネクタ 323"/>
        <xdr:cNvCxnSpPr/>
      </xdr:nvCxnSpPr>
      <xdr:spPr>
        <a:xfrm>
          <a:off x="14401800" y="10718474"/>
          <a:ext cx="889000" cy="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116840</xdr:rowOff>
    </xdr:from>
    <xdr:to>
      <xdr:col>22</xdr:col>
      <xdr:colOff>254000</xdr:colOff>
      <xdr:row>62</xdr:row>
      <xdr:rowOff>46990</xdr:rowOff>
    </xdr:to>
    <xdr:sp macro="" textlink="">
      <xdr:nvSpPr>
        <xdr:cNvPr id="325" name="フローチャート : 判断 324"/>
        <xdr:cNvSpPr/>
      </xdr:nvSpPr>
      <xdr:spPr>
        <a:xfrm>
          <a:off x="15240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57167</xdr:rowOff>
    </xdr:from>
    <xdr:ext cx="762000" cy="259045"/>
    <xdr:sp macro="" textlink="">
      <xdr:nvSpPr>
        <xdr:cNvPr id="326" name="テキスト ボックス 325"/>
        <xdr:cNvSpPr txBox="1"/>
      </xdr:nvSpPr>
      <xdr:spPr>
        <a:xfrm>
          <a:off x="14909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88574</xdr:rowOff>
    </xdr:from>
    <xdr:to>
      <xdr:col>21</xdr:col>
      <xdr:colOff>0</xdr:colOff>
      <xdr:row>62</xdr:row>
      <xdr:rowOff>123045</xdr:rowOff>
    </xdr:to>
    <xdr:cxnSp macro="">
      <xdr:nvCxnSpPr>
        <xdr:cNvPr id="327" name="直線コネクタ 326"/>
        <xdr:cNvCxnSpPr/>
      </xdr:nvCxnSpPr>
      <xdr:spPr>
        <a:xfrm flipV="1">
          <a:off x="13512800" y="10718474"/>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107877</xdr:rowOff>
    </xdr:from>
    <xdr:to>
      <xdr:col>21</xdr:col>
      <xdr:colOff>50800</xdr:colOff>
      <xdr:row>62</xdr:row>
      <xdr:rowOff>38027</xdr:rowOff>
    </xdr:to>
    <xdr:sp macro="" textlink="">
      <xdr:nvSpPr>
        <xdr:cNvPr id="328" name="フローチャート : 判断 327"/>
        <xdr:cNvSpPr/>
      </xdr:nvSpPr>
      <xdr:spPr>
        <a:xfrm>
          <a:off x="14351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48204</xdr:rowOff>
    </xdr:from>
    <xdr:ext cx="762000" cy="259045"/>
    <xdr:sp macro="" textlink="">
      <xdr:nvSpPr>
        <xdr:cNvPr id="329" name="テキスト ボックス 328"/>
        <xdr:cNvSpPr txBox="1"/>
      </xdr:nvSpPr>
      <xdr:spPr>
        <a:xfrm>
          <a:off x="14020800" y="10335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103741</xdr:rowOff>
    </xdr:from>
    <xdr:to>
      <xdr:col>19</xdr:col>
      <xdr:colOff>533400</xdr:colOff>
      <xdr:row>62</xdr:row>
      <xdr:rowOff>33891</xdr:rowOff>
    </xdr:to>
    <xdr:sp macro="" textlink="">
      <xdr:nvSpPr>
        <xdr:cNvPr id="330" name="フローチャート : 判断 329"/>
        <xdr:cNvSpPr/>
      </xdr:nvSpPr>
      <xdr:spPr>
        <a:xfrm>
          <a:off x="13462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44068</xdr:rowOff>
    </xdr:from>
    <xdr:ext cx="762000" cy="259045"/>
    <xdr:sp macro="" textlink="">
      <xdr:nvSpPr>
        <xdr:cNvPr id="331" name="テキスト ボックス 330"/>
        <xdr:cNvSpPr txBox="1"/>
      </xdr:nvSpPr>
      <xdr:spPr>
        <a:xfrm>
          <a:off x="13131800" y="1033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48804</xdr:rowOff>
    </xdr:from>
    <xdr:to>
      <xdr:col>24</xdr:col>
      <xdr:colOff>609600</xdr:colOff>
      <xdr:row>62</xdr:row>
      <xdr:rowOff>150404</xdr:rowOff>
    </xdr:to>
    <xdr:sp macro="" textlink="">
      <xdr:nvSpPr>
        <xdr:cNvPr id="337" name="円/楕円 336"/>
        <xdr:cNvSpPr/>
      </xdr:nvSpPr>
      <xdr:spPr>
        <a:xfrm>
          <a:off x="169672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20881</xdr:rowOff>
    </xdr:from>
    <xdr:ext cx="762000" cy="259045"/>
    <xdr:sp macro="" textlink="">
      <xdr:nvSpPr>
        <xdr:cNvPr id="338" name="定員管理の状況該当値テキスト"/>
        <xdr:cNvSpPr txBox="1"/>
      </xdr:nvSpPr>
      <xdr:spPr>
        <a:xfrm>
          <a:off x="17106900" y="1065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16.55</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43978</xdr:rowOff>
    </xdr:from>
    <xdr:to>
      <xdr:col>23</xdr:col>
      <xdr:colOff>457200</xdr:colOff>
      <xdr:row>62</xdr:row>
      <xdr:rowOff>145578</xdr:rowOff>
    </xdr:to>
    <xdr:sp macro="" textlink="">
      <xdr:nvSpPr>
        <xdr:cNvPr id="339" name="円/楕円 338"/>
        <xdr:cNvSpPr/>
      </xdr:nvSpPr>
      <xdr:spPr>
        <a:xfrm>
          <a:off x="16129000" y="1067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130355</xdr:rowOff>
    </xdr:from>
    <xdr:ext cx="736600" cy="259045"/>
    <xdr:sp macro="" textlink="">
      <xdr:nvSpPr>
        <xdr:cNvPr id="340" name="テキスト ボックス 339"/>
        <xdr:cNvSpPr txBox="1"/>
      </xdr:nvSpPr>
      <xdr:spPr>
        <a:xfrm>
          <a:off x="15798800" y="10760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16.48</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41910</xdr:rowOff>
    </xdr:from>
    <xdr:to>
      <xdr:col>22</xdr:col>
      <xdr:colOff>254000</xdr:colOff>
      <xdr:row>62</xdr:row>
      <xdr:rowOff>143510</xdr:rowOff>
    </xdr:to>
    <xdr:sp macro="" textlink="">
      <xdr:nvSpPr>
        <xdr:cNvPr id="341" name="円/楕円 340"/>
        <xdr:cNvSpPr/>
      </xdr:nvSpPr>
      <xdr:spPr>
        <a:xfrm>
          <a:off x="15240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128287</xdr:rowOff>
    </xdr:from>
    <xdr:ext cx="762000" cy="259045"/>
    <xdr:sp macro="" textlink="">
      <xdr:nvSpPr>
        <xdr:cNvPr id="342" name="テキスト ボックス 341"/>
        <xdr:cNvSpPr txBox="1"/>
      </xdr:nvSpPr>
      <xdr:spPr>
        <a:xfrm>
          <a:off x="14909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16.45</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37774</xdr:rowOff>
    </xdr:from>
    <xdr:to>
      <xdr:col>21</xdr:col>
      <xdr:colOff>50800</xdr:colOff>
      <xdr:row>62</xdr:row>
      <xdr:rowOff>139374</xdr:rowOff>
    </xdr:to>
    <xdr:sp macro="" textlink="">
      <xdr:nvSpPr>
        <xdr:cNvPr id="343" name="円/楕円 342"/>
        <xdr:cNvSpPr/>
      </xdr:nvSpPr>
      <xdr:spPr>
        <a:xfrm>
          <a:off x="14351000" y="1066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124151</xdr:rowOff>
    </xdr:from>
    <xdr:ext cx="762000" cy="259045"/>
    <xdr:sp macro="" textlink="">
      <xdr:nvSpPr>
        <xdr:cNvPr id="344" name="テキスト ボックス 343"/>
        <xdr:cNvSpPr txBox="1"/>
      </xdr:nvSpPr>
      <xdr:spPr>
        <a:xfrm>
          <a:off x="14020800" y="1075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16.39</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72245</xdr:rowOff>
    </xdr:from>
    <xdr:to>
      <xdr:col>19</xdr:col>
      <xdr:colOff>533400</xdr:colOff>
      <xdr:row>63</xdr:row>
      <xdr:rowOff>2395</xdr:rowOff>
    </xdr:to>
    <xdr:sp macro="" textlink="">
      <xdr:nvSpPr>
        <xdr:cNvPr id="345" name="円/楕円 344"/>
        <xdr:cNvSpPr/>
      </xdr:nvSpPr>
      <xdr:spPr>
        <a:xfrm>
          <a:off x="13462000" y="1070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158622</xdr:rowOff>
    </xdr:from>
    <xdr:ext cx="762000" cy="259045"/>
    <xdr:sp macro="" textlink="">
      <xdr:nvSpPr>
        <xdr:cNvPr id="346" name="テキスト ボックス 345"/>
        <xdr:cNvSpPr txBox="1"/>
      </xdr:nvSpPr>
      <xdr:spPr>
        <a:xfrm>
          <a:off x="13131800" y="1078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96/107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100" b="0" i="0" baseline="0">
              <a:solidFill>
                <a:schemeClr val="dk1"/>
              </a:solidFill>
              <a:effectLst/>
              <a:latin typeface="+mn-lt"/>
              <a:ea typeface="+mn-ea"/>
              <a:cs typeface="+mn-cs"/>
            </a:rPr>
            <a:t>地方債の新規発行抑制、債務負担行為の減により、徐々に比率は改善しており、財政健全化の効果が数値になって表れてきている。</a:t>
          </a:r>
          <a:endParaRPr lang="ja-JP" altLang="ja-JP" sz="1400">
            <a:effectLst/>
          </a:endParaRPr>
        </a:p>
        <a:p>
          <a:pPr rtl="0"/>
          <a:r>
            <a:rPr lang="ja-JP" altLang="ja-JP" sz="1100" b="0" i="0" baseline="0">
              <a:solidFill>
                <a:schemeClr val="dk1"/>
              </a:solidFill>
              <a:effectLst/>
              <a:latin typeface="+mn-lt"/>
              <a:ea typeface="+mn-ea"/>
              <a:cs typeface="+mn-cs"/>
            </a:rPr>
            <a:t>　しかし依然として類似団体の平均値を上回っていることから、今後も中期的な財政推計の中で、住民生活とのバランスを図りながら引き続き新規地方債発行を抑制し、公債費の圧縮により他の行政サービスの充実へ転換できるよう健全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25908</xdr:rowOff>
    </xdr:from>
    <xdr:to>
      <xdr:col>24</xdr:col>
      <xdr:colOff>558800</xdr:colOff>
      <xdr:row>45</xdr:row>
      <xdr:rowOff>90170</xdr:rowOff>
    </xdr:to>
    <xdr:cxnSp macro="">
      <xdr:nvCxnSpPr>
        <xdr:cNvPr id="372" name="直線コネクタ 371"/>
        <xdr:cNvCxnSpPr/>
      </xdr:nvCxnSpPr>
      <xdr:spPr>
        <a:xfrm flipV="1">
          <a:off x="17018000" y="6541008"/>
          <a:ext cx="0" cy="1264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62247</xdr:rowOff>
    </xdr:from>
    <xdr:ext cx="762000" cy="259045"/>
    <xdr:sp macro="" textlink="">
      <xdr:nvSpPr>
        <xdr:cNvPr id="373"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24</xdr:col>
      <xdr:colOff>469900</xdr:colOff>
      <xdr:row>45</xdr:row>
      <xdr:rowOff>90170</xdr:rowOff>
    </xdr:from>
    <xdr:to>
      <xdr:col>24</xdr:col>
      <xdr:colOff>647700</xdr:colOff>
      <xdr:row>45</xdr:row>
      <xdr:rowOff>90170</xdr:rowOff>
    </xdr:to>
    <xdr:cxnSp macro="">
      <xdr:nvCxnSpPr>
        <xdr:cNvPr id="374" name="直線コネクタ 373"/>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112285</xdr:rowOff>
    </xdr:from>
    <xdr:ext cx="762000" cy="259045"/>
    <xdr:sp macro="" textlink="">
      <xdr:nvSpPr>
        <xdr:cNvPr id="375"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38</xdr:row>
      <xdr:rowOff>25908</xdr:rowOff>
    </xdr:from>
    <xdr:to>
      <xdr:col>24</xdr:col>
      <xdr:colOff>647700</xdr:colOff>
      <xdr:row>38</xdr:row>
      <xdr:rowOff>25908</xdr:rowOff>
    </xdr:to>
    <xdr:cxnSp macro="">
      <xdr:nvCxnSpPr>
        <xdr:cNvPr id="376" name="直線コネクタ 375"/>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117094</xdr:rowOff>
    </xdr:from>
    <xdr:to>
      <xdr:col>24</xdr:col>
      <xdr:colOff>558800</xdr:colOff>
      <xdr:row>43</xdr:row>
      <xdr:rowOff>3556</xdr:rowOff>
    </xdr:to>
    <xdr:cxnSp macro="">
      <xdr:nvCxnSpPr>
        <xdr:cNvPr id="377" name="直線コネクタ 376"/>
        <xdr:cNvCxnSpPr/>
      </xdr:nvCxnSpPr>
      <xdr:spPr>
        <a:xfrm flipV="1">
          <a:off x="16179800" y="7317994"/>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95013</xdr:rowOff>
    </xdr:from>
    <xdr:ext cx="762000" cy="259045"/>
    <xdr:sp macro="" textlink="">
      <xdr:nvSpPr>
        <xdr:cNvPr id="378" name="公債費負担の状況平均値テキスト"/>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78486</xdr:rowOff>
    </xdr:from>
    <xdr:to>
      <xdr:col>24</xdr:col>
      <xdr:colOff>609600</xdr:colOff>
      <xdr:row>42</xdr:row>
      <xdr:rowOff>8636</xdr:rowOff>
    </xdr:to>
    <xdr:sp macro="" textlink="">
      <xdr:nvSpPr>
        <xdr:cNvPr id="379" name="フローチャート : 判断 378"/>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3556</xdr:rowOff>
    </xdr:from>
    <xdr:to>
      <xdr:col>23</xdr:col>
      <xdr:colOff>406400</xdr:colOff>
      <xdr:row>43</xdr:row>
      <xdr:rowOff>71120</xdr:rowOff>
    </xdr:to>
    <xdr:cxnSp macro="">
      <xdr:nvCxnSpPr>
        <xdr:cNvPr id="380" name="直線コネクタ 379"/>
        <xdr:cNvCxnSpPr/>
      </xdr:nvCxnSpPr>
      <xdr:spPr>
        <a:xfrm flipV="1">
          <a:off x="15290800" y="737590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102616</xdr:rowOff>
    </xdr:from>
    <xdr:to>
      <xdr:col>23</xdr:col>
      <xdr:colOff>457200</xdr:colOff>
      <xdr:row>42</xdr:row>
      <xdr:rowOff>32766</xdr:rowOff>
    </xdr:to>
    <xdr:sp macro="" textlink="">
      <xdr:nvSpPr>
        <xdr:cNvPr id="381" name="フローチャート : 判断 380"/>
        <xdr:cNvSpPr/>
      </xdr:nvSpPr>
      <xdr:spPr>
        <a:xfrm>
          <a:off x="16129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42943</xdr:rowOff>
    </xdr:from>
    <xdr:ext cx="736600" cy="259045"/>
    <xdr:sp macro="" textlink="">
      <xdr:nvSpPr>
        <xdr:cNvPr id="382" name="テキスト ボックス 381"/>
        <xdr:cNvSpPr txBox="1"/>
      </xdr:nvSpPr>
      <xdr:spPr>
        <a:xfrm>
          <a:off x="15798800" y="6900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71120</xdr:rowOff>
    </xdr:from>
    <xdr:to>
      <xdr:col>22</xdr:col>
      <xdr:colOff>203200</xdr:colOff>
      <xdr:row>43</xdr:row>
      <xdr:rowOff>85598</xdr:rowOff>
    </xdr:to>
    <xdr:cxnSp macro="">
      <xdr:nvCxnSpPr>
        <xdr:cNvPr id="383" name="直線コネクタ 382"/>
        <xdr:cNvCxnSpPr/>
      </xdr:nvCxnSpPr>
      <xdr:spPr>
        <a:xfrm flipV="1">
          <a:off x="14401800" y="744347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136398</xdr:rowOff>
    </xdr:from>
    <xdr:to>
      <xdr:col>22</xdr:col>
      <xdr:colOff>254000</xdr:colOff>
      <xdr:row>42</xdr:row>
      <xdr:rowOff>66548</xdr:rowOff>
    </xdr:to>
    <xdr:sp macro="" textlink="">
      <xdr:nvSpPr>
        <xdr:cNvPr id="384" name="フローチャート : 判断 383"/>
        <xdr:cNvSpPr/>
      </xdr:nvSpPr>
      <xdr:spPr>
        <a:xfrm>
          <a:off x="15240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76725</xdr:rowOff>
    </xdr:from>
    <xdr:ext cx="762000" cy="259045"/>
    <xdr:sp macro="" textlink="">
      <xdr:nvSpPr>
        <xdr:cNvPr id="385" name="テキスト ボックス 384"/>
        <xdr:cNvSpPr txBox="1"/>
      </xdr:nvSpPr>
      <xdr:spPr>
        <a:xfrm>
          <a:off x="14909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85598</xdr:rowOff>
    </xdr:from>
    <xdr:to>
      <xdr:col>21</xdr:col>
      <xdr:colOff>0</xdr:colOff>
      <xdr:row>43</xdr:row>
      <xdr:rowOff>153162</xdr:rowOff>
    </xdr:to>
    <xdr:cxnSp macro="">
      <xdr:nvCxnSpPr>
        <xdr:cNvPr id="386" name="直線コネクタ 385"/>
        <xdr:cNvCxnSpPr/>
      </xdr:nvCxnSpPr>
      <xdr:spPr>
        <a:xfrm flipV="1">
          <a:off x="13512800" y="745794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13208</xdr:rowOff>
    </xdr:from>
    <xdr:to>
      <xdr:col>21</xdr:col>
      <xdr:colOff>50800</xdr:colOff>
      <xdr:row>42</xdr:row>
      <xdr:rowOff>114808</xdr:rowOff>
    </xdr:to>
    <xdr:sp macro="" textlink="">
      <xdr:nvSpPr>
        <xdr:cNvPr id="387" name="フローチャート : 判断 386"/>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124985</xdr:rowOff>
    </xdr:from>
    <xdr:ext cx="762000" cy="259045"/>
    <xdr:sp macro="" textlink="">
      <xdr:nvSpPr>
        <xdr:cNvPr id="388" name="テキスト ボックス 387"/>
        <xdr:cNvSpPr txBox="1"/>
      </xdr:nvSpPr>
      <xdr:spPr>
        <a:xfrm>
          <a:off x="14020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389" name="フローチャート : 判断 388"/>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21099</xdr:rowOff>
    </xdr:from>
    <xdr:ext cx="762000" cy="259045"/>
    <xdr:sp macro="" textlink="">
      <xdr:nvSpPr>
        <xdr:cNvPr id="390" name="テキスト ボックス 389"/>
        <xdr:cNvSpPr txBox="1"/>
      </xdr:nvSpPr>
      <xdr:spPr>
        <a:xfrm>
          <a:off x="13131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66294</xdr:rowOff>
    </xdr:from>
    <xdr:to>
      <xdr:col>24</xdr:col>
      <xdr:colOff>609600</xdr:colOff>
      <xdr:row>42</xdr:row>
      <xdr:rowOff>167894</xdr:rowOff>
    </xdr:to>
    <xdr:sp macro="" textlink="">
      <xdr:nvSpPr>
        <xdr:cNvPr id="396" name="円/楕円 395"/>
        <xdr:cNvSpPr/>
      </xdr:nvSpPr>
      <xdr:spPr>
        <a:xfrm>
          <a:off x="16967200" y="726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38371</xdr:rowOff>
    </xdr:from>
    <xdr:ext cx="762000" cy="259045"/>
    <xdr:sp macro="" textlink="">
      <xdr:nvSpPr>
        <xdr:cNvPr id="397" name="公債費負担の状況該当値テキスト"/>
        <xdr:cNvSpPr txBox="1"/>
      </xdr:nvSpPr>
      <xdr:spPr>
        <a:xfrm>
          <a:off x="17106900" y="723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124206</xdr:rowOff>
    </xdr:from>
    <xdr:to>
      <xdr:col>23</xdr:col>
      <xdr:colOff>457200</xdr:colOff>
      <xdr:row>43</xdr:row>
      <xdr:rowOff>54356</xdr:rowOff>
    </xdr:to>
    <xdr:sp macro="" textlink="">
      <xdr:nvSpPr>
        <xdr:cNvPr id="398" name="円/楕円 397"/>
        <xdr:cNvSpPr/>
      </xdr:nvSpPr>
      <xdr:spPr>
        <a:xfrm>
          <a:off x="16129000" y="732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39133</xdr:rowOff>
    </xdr:from>
    <xdr:ext cx="736600" cy="259045"/>
    <xdr:sp macro="" textlink="">
      <xdr:nvSpPr>
        <xdr:cNvPr id="399" name="テキスト ボックス 398"/>
        <xdr:cNvSpPr txBox="1"/>
      </xdr:nvSpPr>
      <xdr:spPr>
        <a:xfrm>
          <a:off x="15798800" y="7411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20320</xdr:rowOff>
    </xdr:from>
    <xdr:to>
      <xdr:col>22</xdr:col>
      <xdr:colOff>254000</xdr:colOff>
      <xdr:row>43</xdr:row>
      <xdr:rowOff>121920</xdr:rowOff>
    </xdr:to>
    <xdr:sp macro="" textlink="">
      <xdr:nvSpPr>
        <xdr:cNvPr id="400" name="円/楕円 399"/>
        <xdr:cNvSpPr/>
      </xdr:nvSpPr>
      <xdr:spPr>
        <a:xfrm>
          <a:off x="15240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106697</xdr:rowOff>
    </xdr:from>
    <xdr:ext cx="762000" cy="259045"/>
    <xdr:sp macro="" textlink="">
      <xdr:nvSpPr>
        <xdr:cNvPr id="401" name="テキスト ボックス 400"/>
        <xdr:cNvSpPr txBox="1"/>
      </xdr:nvSpPr>
      <xdr:spPr>
        <a:xfrm>
          <a:off x="14909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34798</xdr:rowOff>
    </xdr:from>
    <xdr:to>
      <xdr:col>21</xdr:col>
      <xdr:colOff>50800</xdr:colOff>
      <xdr:row>43</xdr:row>
      <xdr:rowOff>136398</xdr:rowOff>
    </xdr:to>
    <xdr:sp macro="" textlink="">
      <xdr:nvSpPr>
        <xdr:cNvPr id="402" name="円/楕円 401"/>
        <xdr:cNvSpPr/>
      </xdr:nvSpPr>
      <xdr:spPr>
        <a:xfrm>
          <a:off x="14351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121175</xdr:rowOff>
    </xdr:from>
    <xdr:ext cx="762000" cy="259045"/>
    <xdr:sp macro="" textlink="">
      <xdr:nvSpPr>
        <xdr:cNvPr id="403" name="テキスト ボックス 402"/>
        <xdr:cNvSpPr txBox="1"/>
      </xdr:nvSpPr>
      <xdr:spPr>
        <a:xfrm>
          <a:off x="14020800" y="749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102362</xdr:rowOff>
    </xdr:from>
    <xdr:to>
      <xdr:col>19</xdr:col>
      <xdr:colOff>533400</xdr:colOff>
      <xdr:row>44</xdr:row>
      <xdr:rowOff>32512</xdr:rowOff>
    </xdr:to>
    <xdr:sp macro="" textlink="">
      <xdr:nvSpPr>
        <xdr:cNvPr id="404" name="円/楕円 403"/>
        <xdr:cNvSpPr/>
      </xdr:nvSpPr>
      <xdr:spPr>
        <a:xfrm>
          <a:off x="13462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17289</xdr:rowOff>
    </xdr:from>
    <xdr:ext cx="762000" cy="259045"/>
    <xdr:sp macro="" textlink="">
      <xdr:nvSpPr>
        <xdr:cNvPr id="405" name="テキスト ボックス 404"/>
        <xdr:cNvSpPr txBox="1"/>
      </xdr:nvSpPr>
      <xdr:spPr>
        <a:xfrm>
          <a:off x="13131800" y="756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金利が高い地方債の繰上償還や職員の退職により、将来負担比率は着実に改善しているが、地方債残高は類似団体平均と比較し高めであることや、地方交付税が減少傾向であり、中でも普通交付税の合併算定替えの段階的縮減が</a:t>
          </a:r>
          <a:r>
            <a:rPr lang="ja-JP" altLang="en-US" sz="1100" b="0" i="0" baseline="0">
              <a:solidFill>
                <a:schemeClr val="dk1"/>
              </a:solidFill>
              <a:effectLst/>
              <a:latin typeface="+mn-lt"/>
              <a:ea typeface="+mn-ea"/>
              <a:cs typeface="+mn-cs"/>
            </a:rPr>
            <a:t>控えて</a:t>
          </a:r>
          <a:r>
            <a:rPr lang="ja-JP" altLang="ja-JP" sz="1100" b="0" i="0" baseline="0">
              <a:solidFill>
                <a:schemeClr val="dk1"/>
              </a:solidFill>
              <a:effectLst/>
              <a:latin typeface="+mn-lt"/>
              <a:ea typeface="+mn-ea"/>
              <a:cs typeface="+mn-cs"/>
            </a:rPr>
            <a:t>いることから、地方債の発行は慎重に行う必要がある。後世への負担を増加させないように新規事業の実施には十分な検討を行ない、財政の健全化に努める。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92011</xdr:rowOff>
    </xdr:to>
    <xdr:cxnSp macro="">
      <xdr:nvCxnSpPr>
        <xdr:cNvPr id="430" name="直線コネクタ 429"/>
        <xdr:cNvCxnSpPr/>
      </xdr:nvCxnSpPr>
      <xdr:spPr>
        <a:xfrm flipV="1">
          <a:off x="17018000" y="2571750"/>
          <a:ext cx="0" cy="12921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64088</xdr:rowOff>
    </xdr:from>
    <xdr:ext cx="762000" cy="259045"/>
    <xdr:sp macro="" textlink="">
      <xdr:nvSpPr>
        <xdr:cNvPr id="431" name="将来負担の状況最小値テキスト"/>
        <xdr:cNvSpPr txBox="1"/>
      </xdr:nvSpPr>
      <xdr:spPr>
        <a:xfrm>
          <a:off x="17106900" y="383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214.2</a:t>
          </a:r>
          <a:endParaRPr kumimoji="1" lang="ja-JP" altLang="en-US" sz="1000" b="1">
            <a:latin typeface="ＭＳ Ｐゴシック"/>
          </a:endParaRPr>
        </a:p>
      </xdr:txBody>
    </xdr:sp>
    <xdr:clientData/>
  </xdr:oneCellAnchor>
  <xdr:twoCellAnchor>
    <xdr:from>
      <xdr:col>24</xdr:col>
      <xdr:colOff>469900</xdr:colOff>
      <xdr:row>22</xdr:row>
      <xdr:rowOff>92011</xdr:rowOff>
    </xdr:from>
    <xdr:to>
      <xdr:col>24</xdr:col>
      <xdr:colOff>647700</xdr:colOff>
      <xdr:row>22</xdr:row>
      <xdr:rowOff>92011</xdr:rowOff>
    </xdr:to>
    <xdr:cxnSp macro="">
      <xdr:nvCxnSpPr>
        <xdr:cNvPr id="432" name="直線コネクタ 431"/>
        <xdr:cNvCxnSpPr/>
      </xdr:nvCxnSpPr>
      <xdr:spPr>
        <a:xfrm>
          <a:off x="16929100" y="386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35577</xdr:rowOff>
    </xdr:from>
    <xdr:ext cx="762000" cy="259045"/>
    <xdr:sp macro="" textlink="">
      <xdr:nvSpPr>
        <xdr:cNvPr id="433"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15</xdr:row>
      <xdr:rowOff>34385</xdr:rowOff>
    </xdr:from>
    <xdr:to>
      <xdr:col>22</xdr:col>
      <xdr:colOff>203200</xdr:colOff>
      <xdr:row>15</xdr:row>
      <xdr:rowOff>135731</xdr:rowOff>
    </xdr:to>
    <xdr:cxnSp macro="">
      <xdr:nvCxnSpPr>
        <xdr:cNvPr id="435" name="直線コネクタ 434"/>
        <xdr:cNvCxnSpPr/>
      </xdr:nvCxnSpPr>
      <xdr:spPr>
        <a:xfrm flipV="1">
          <a:off x="14401800" y="2606135"/>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92727</xdr:rowOff>
    </xdr:from>
    <xdr:ext cx="762000" cy="259045"/>
    <xdr:sp macro="" textlink="">
      <xdr:nvSpPr>
        <xdr:cNvPr id="436" name="将来負担の状況平均値テキスト"/>
        <xdr:cNvSpPr txBox="1"/>
      </xdr:nvSpPr>
      <xdr:spPr>
        <a:xfrm>
          <a:off x="17106900" y="249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120650</xdr:rowOff>
    </xdr:from>
    <xdr:to>
      <xdr:col>24</xdr:col>
      <xdr:colOff>609600</xdr:colOff>
      <xdr:row>15</xdr:row>
      <xdr:rowOff>50800</xdr:rowOff>
    </xdr:to>
    <xdr:sp macro="" textlink="">
      <xdr:nvSpPr>
        <xdr:cNvPr id="437" name="フローチャート : 判断 436"/>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15</xdr:row>
      <xdr:rowOff>135731</xdr:rowOff>
    </xdr:from>
    <xdr:to>
      <xdr:col>21</xdr:col>
      <xdr:colOff>0</xdr:colOff>
      <xdr:row>16</xdr:row>
      <xdr:rowOff>98203</xdr:rowOff>
    </xdr:to>
    <xdr:cxnSp macro="">
      <xdr:nvCxnSpPr>
        <xdr:cNvPr id="438" name="直線コネクタ 437"/>
        <xdr:cNvCxnSpPr/>
      </xdr:nvCxnSpPr>
      <xdr:spPr>
        <a:xfrm flipV="1">
          <a:off x="13512800" y="2707481"/>
          <a:ext cx="889000" cy="13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120650</xdr:rowOff>
    </xdr:from>
    <xdr:to>
      <xdr:col>23</xdr:col>
      <xdr:colOff>457200</xdr:colOff>
      <xdr:row>15</xdr:row>
      <xdr:rowOff>50800</xdr:rowOff>
    </xdr:to>
    <xdr:sp macro="" textlink="">
      <xdr:nvSpPr>
        <xdr:cNvPr id="439" name="フローチャート : 判断 438"/>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60977</xdr:rowOff>
    </xdr:from>
    <xdr:ext cx="736600" cy="259045"/>
    <xdr:sp macro="" textlink="">
      <xdr:nvSpPr>
        <xdr:cNvPr id="440" name="テキスト ボックス 439"/>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120650</xdr:rowOff>
    </xdr:from>
    <xdr:to>
      <xdr:col>22</xdr:col>
      <xdr:colOff>254000</xdr:colOff>
      <xdr:row>15</xdr:row>
      <xdr:rowOff>50800</xdr:rowOff>
    </xdr:to>
    <xdr:sp macro="" textlink="">
      <xdr:nvSpPr>
        <xdr:cNvPr id="441" name="フローチャート : 判断 440"/>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60977</xdr:rowOff>
    </xdr:from>
    <xdr:ext cx="762000" cy="259045"/>
    <xdr:sp macro="" textlink="">
      <xdr:nvSpPr>
        <xdr:cNvPr id="442" name="テキスト ボックス 441"/>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155035</xdr:rowOff>
    </xdr:from>
    <xdr:to>
      <xdr:col>21</xdr:col>
      <xdr:colOff>50800</xdr:colOff>
      <xdr:row>15</xdr:row>
      <xdr:rowOff>85185</xdr:rowOff>
    </xdr:to>
    <xdr:sp macro="" textlink="">
      <xdr:nvSpPr>
        <xdr:cNvPr id="443" name="フローチャート : 判断 442"/>
        <xdr:cNvSpPr/>
      </xdr:nvSpPr>
      <xdr:spPr>
        <a:xfrm>
          <a:off x="14351000" y="25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95362</xdr:rowOff>
    </xdr:from>
    <xdr:ext cx="762000" cy="259045"/>
    <xdr:sp macro="" textlink="">
      <xdr:nvSpPr>
        <xdr:cNvPr id="444" name="テキスト ボックス 443"/>
        <xdr:cNvSpPr txBox="1"/>
      </xdr:nvSpPr>
      <xdr:spPr>
        <a:xfrm>
          <a:off x="14020800" y="232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71660</xdr:rowOff>
    </xdr:from>
    <xdr:to>
      <xdr:col>19</xdr:col>
      <xdr:colOff>533400</xdr:colOff>
      <xdr:row>16</xdr:row>
      <xdr:rowOff>1810</xdr:rowOff>
    </xdr:to>
    <xdr:sp macro="" textlink="">
      <xdr:nvSpPr>
        <xdr:cNvPr id="445" name="フローチャート : 判断 444"/>
        <xdr:cNvSpPr/>
      </xdr:nvSpPr>
      <xdr:spPr>
        <a:xfrm>
          <a:off x="13462000" y="264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11987</xdr:rowOff>
    </xdr:from>
    <xdr:ext cx="762000" cy="259045"/>
    <xdr:sp macro="" textlink="">
      <xdr:nvSpPr>
        <xdr:cNvPr id="446" name="テキスト ボックス 445"/>
        <xdr:cNvSpPr txBox="1"/>
      </xdr:nvSpPr>
      <xdr:spPr>
        <a:xfrm>
          <a:off x="13131800" y="241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22</xdr:col>
      <xdr:colOff>152400</xdr:colOff>
      <xdr:row>14</xdr:row>
      <xdr:rowOff>155035</xdr:rowOff>
    </xdr:from>
    <xdr:to>
      <xdr:col>22</xdr:col>
      <xdr:colOff>254000</xdr:colOff>
      <xdr:row>15</xdr:row>
      <xdr:rowOff>85185</xdr:rowOff>
    </xdr:to>
    <xdr:sp macro="" textlink="">
      <xdr:nvSpPr>
        <xdr:cNvPr id="452" name="円/楕円 451"/>
        <xdr:cNvSpPr/>
      </xdr:nvSpPr>
      <xdr:spPr>
        <a:xfrm>
          <a:off x="15240000" y="255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69962</xdr:rowOff>
    </xdr:from>
    <xdr:ext cx="762000" cy="259045"/>
    <xdr:sp macro="" textlink="">
      <xdr:nvSpPr>
        <xdr:cNvPr id="453" name="テキスト ボックス 452"/>
        <xdr:cNvSpPr txBox="1"/>
      </xdr:nvSpPr>
      <xdr:spPr>
        <a:xfrm>
          <a:off x="14909800" y="2641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84931</xdr:rowOff>
    </xdr:from>
    <xdr:to>
      <xdr:col>21</xdr:col>
      <xdr:colOff>50800</xdr:colOff>
      <xdr:row>16</xdr:row>
      <xdr:rowOff>15081</xdr:rowOff>
    </xdr:to>
    <xdr:sp macro="" textlink="">
      <xdr:nvSpPr>
        <xdr:cNvPr id="454" name="円/楕円 453"/>
        <xdr:cNvSpPr/>
      </xdr:nvSpPr>
      <xdr:spPr>
        <a:xfrm>
          <a:off x="14351000" y="265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171308</xdr:rowOff>
    </xdr:from>
    <xdr:ext cx="762000" cy="259045"/>
    <xdr:sp macro="" textlink="">
      <xdr:nvSpPr>
        <xdr:cNvPr id="455" name="テキスト ボックス 454"/>
        <xdr:cNvSpPr txBox="1"/>
      </xdr:nvSpPr>
      <xdr:spPr>
        <a:xfrm>
          <a:off x="14020800" y="274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47403</xdr:rowOff>
    </xdr:from>
    <xdr:to>
      <xdr:col>19</xdr:col>
      <xdr:colOff>533400</xdr:colOff>
      <xdr:row>16</xdr:row>
      <xdr:rowOff>149003</xdr:rowOff>
    </xdr:to>
    <xdr:sp macro="" textlink="">
      <xdr:nvSpPr>
        <xdr:cNvPr id="456" name="円/楕円 455"/>
        <xdr:cNvSpPr/>
      </xdr:nvSpPr>
      <xdr:spPr>
        <a:xfrm>
          <a:off x="13462000" y="279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133780</xdr:rowOff>
    </xdr:from>
    <xdr:ext cx="762000" cy="259045"/>
    <xdr:sp macro="" textlink="">
      <xdr:nvSpPr>
        <xdr:cNvPr id="457" name="テキスト ボックス 456"/>
        <xdr:cNvSpPr txBox="1"/>
      </xdr:nvSpPr>
      <xdr:spPr>
        <a:xfrm>
          <a:off x="13131800" y="2876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北海道大空町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7,555
7,543
343.66
8,620,344
8,421,992
133,582
5,417,698
10,988,560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27/107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b="0" i="0" baseline="0">
              <a:solidFill>
                <a:schemeClr val="dk1"/>
              </a:solidFill>
              <a:effectLst/>
              <a:latin typeface="+mn-lt"/>
              <a:ea typeface="+mn-ea"/>
              <a:cs typeface="+mn-cs"/>
            </a:rPr>
            <a:t>平成１８年度に「大空町定員適正化計画」を策定し、職員数の適正化に取り組んでいる。合併時の平成１８年度に１７８人だった職員数を勧奨退職の実施や新規採用者の抑制、組織の見直し等を行い、平成２７年度には２割以上減少するなど、計画目標以上のペースで削減は進んでいる。効果的な行政運営に努め職員給与費に係る人件費は減少しているが、今後は行政サービスの質との兼ね合いを考え、適正な職員数確保に努めなければならない。</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42</xdr:row>
      <xdr:rowOff>50800</xdr:rowOff>
    </xdr:to>
    <xdr:cxnSp macro="">
      <xdr:nvCxnSpPr>
        <xdr:cNvPr id="61" name="直線コネクタ 60"/>
        <xdr:cNvCxnSpPr/>
      </xdr:nvCxnSpPr>
      <xdr:spPr>
        <a:xfrm flipV="1">
          <a:off x="4826000" y="57353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612775</xdr:colOff>
      <xdr:row>42</xdr:row>
      <xdr:rowOff>50800</xdr:rowOff>
    </xdr:from>
    <xdr:to>
      <xdr:col>7</xdr:col>
      <xdr:colOff>104775</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39370</xdr:rowOff>
    </xdr:from>
    <xdr:to>
      <xdr:col>7</xdr:col>
      <xdr:colOff>15875</xdr:colOff>
      <xdr:row>35</xdr:row>
      <xdr:rowOff>54610</xdr:rowOff>
    </xdr:to>
    <xdr:cxnSp macro="">
      <xdr:nvCxnSpPr>
        <xdr:cNvPr id="66" name="直線コネクタ 65"/>
        <xdr:cNvCxnSpPr/>
      </xdr:nvCxnSpPr>
      <xdr:spPr>
        <a:xfrm flipV="1">
          <a:off x="3987800" y="60401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151147</xdr:rowOff>
    </xdr:from>
    <xdr:ext cx="762000" cy="259045"/>
    <xdr:sp macro="" textlink="">
      <xdr:nvSpPr>
        <xdr:cNvPr id="67" name="人件費平均値テキスト"/>
        <xdr:cNvSpPr txBox="1"/>
      </xdr:nvSpPr>
      <xdr:spPr>
        <a:xfrm>
          <a:off x="4914900" y="615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1270</xdr:rowOff>
    </xdr:from>
    <xdr:to>
      <xdr:col>5</xdr:col>
      <xdr:colOff>549275</xdr:colOff>
      <xdr:row>35</xdr:row>
      <xdr:rowOff>54610</xdr:rowOff>
    </xdr:to>
    <xdr:cxnSp macro="">
      <xdr:nvCxnSpPr>
        <xdr:cNvPr id="69" name="直線コネクタ 68"/>
        <xdr:cNvCxnSpPr/>
      </xdr:nvCxnSpPr>
      <xdr:spPr>
        <a:xfrm>
          <a:off x="3098800" y="60020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0" name="フローチャート :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71" name="テキスト ボックス 70"/>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1270</xdr:rowOff>
    </xdr:from>
    <xdr:to>
      <xdr:col>4</xdr:col>
      <xdr:colOff>346075</xdr:colOff>
      <xdr:row>35</xdr:row>
      <xdr:rowOff>115570</xdr:rowOff>
    </xdr:to>
    <xdr:cxnSp macro="">
      <xdr:nvCxnSpPr>
        <xdr:cNvPr id="72" name="直線コネクタ 71"/>
        <xdr:cNvCxnSpPr/>
      </xdr:nvCxnSpPr>
      <xdr:spPr>
        <a:xfrm flipV="1">
          <a:off x="2209800" y="60020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22860</xdr:rowOff>
    </xdr:from>
    <xdr:to>
      <xdr:col>4</xdr:col>
      <xdr:colOff>396875</xdr:colOff>
      <xdr:row>36</xdr:row>
      <xdr:rowOff>124460</xdr:rowOff>
    </xdr:to>
    <xdr:sp macro="" textlink="">
      <xdr:nvSpPr>
        <xdr:cNvPr id="73" name="フローチャート :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109237</xdr:rowOff>
    </xdr:from>
    <xdr:ext cx="762000" cy="259045"/>
    <xdr:sp macro="" textlink="">
      <xdr:nvSpPr>
        <xdr:cNvPr id="74" name="テキスト ボックス 73"/>
        <xdr:cNvSpPr txBox="1"/>
      </xdr:nvSpPr>
      <xdr:spPr>
        <a:xfrm>
          <a:off x="2717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115570</xdr:rowOff>
    </xdr:from>
    <xdr:to>
      <xdr:col>3</xdr:col>
      <xdr:colOff>142875</xdr:colOff>
      <xdr:row>36</xdr:row>
      <xdr:rowOff>119380</xdr:rowOff>
    </xdr:to>
    <xdr:cxnSp macro="">
      <xdr:nvCxnSpPr>
        <xdr:cNvPr id="75" name="直線コネクタ 74"/>
        <xdr:cNvCxnSpPr/>
      </xdr:nvCxnSpPr>
      <xdr:spPr>
        <a:xfrm flipV="1">
          <a:off x="1320800" y="611632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6" name="フローチャート : 判断 75"/>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132097</xdr:rowOff>
    </xdr:from>
    <xdr:ext cx="762000" cy="259045"/>
    <xdr:sp macro="" textlink="">
      <xdr:nvSpPr>
        <xdr:cNvPr id="77" name="テキスト ボックス 76"/>
        <xdr:cNvSpPr txBox="1"/>
      </xdr:nvSpPr>
      <xdr:spPr>
        <a:xfrm>
          <a:off x="1828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78" name="フローチャート :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29227</xdr:rowOff>
    </xdr:from>
    <xdr:ext cx="762000" cy="259045"/>
    <xdr:sp macro="" textlink="">
      <xdr:nvSpPr>
        <xdr:cNvPr id="79" name="テキスト ボックス 78"/>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160020</xdr:rowOff>
    </xdr:from>
    <xdr:to>
      <xdr:col>7</xdr:col>
      <xdr:colOff>66675</xdr:colOff>
      <xdr:row>35</xdr:row>
      <xdr:rowOff>90170</xdr:rowOff>
    </xdr:to>
    <xdr:sp macro="" textlink="">
      <xdr:nvSpPr>
        <xdr:cNvPr id="85" name="円/楕円 84"/>
        <xdr:cNvSpPr/>
      </xdr:nvSpPr>
      <xdr:spPr>
        <a:xfrm>
          <a:off x="47752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5097</xdr:rowOff>
    </xdr:from>
    <xdr:ext cx="762000" cy="259045"/>
    <xdr:sp macro="" textlink="">
      <xdr:nvSpPr>
        <xdr:cNvPr id="86" name="人件費該当値テキスト"/>
        <xdr:cNvSpPr txBox="1"/>
      </xdr:nvSpPr>
      <xdr:spPr>
        <a:xfrm>
          <a:off x="49149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3810</xdr:rowOff>
    </xdr:from>
    <xdr:to>
      <xdr:col>5</xdr:col>
      <xdr:colOff>600075</xdr:colOff>
      <xdr:row>35</xdr:row>
      <xdr:rowOff>105410</xdr:rowOff>
    </xdr:to>
    <xdr:sp macro="" textlink="">
      <xdr:nvSpPr>
        <xdr:cNvPr id="87" name="円/楕円 86"/>
        <xdr:cNvSpPr/>
      </xdr:nvSpPr>
      <xdr:spPr>
        <a:xfrm>
          <a:off x="3937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115587</xdr:rowOff>
    </xdr:from>
    <xdr:ext cx="736600" cy="259045"/>
    <xdr:sp macro="" textlink="">
      <xdr:nvSpPr>
        <xdr:cNvPr id="88" name="テキスト ボックス 87"/>
        <xdr:cNvSpPr txBox="1"/>
      </xdr:nvSpPr>
      <xdr:spPr>
        <a:xfrm>
          <a:off x="3606800" y="577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121920</xdr:rowOff>
    </xdr:from>
    <xdr:to>
      <xdr:col>4</xdr:col>
      <xdr:colOff>396875</xdr:colOff>
      <xdr:row>35</xdr:row>
      <xdr:rowOff>52070</xdr:rowOff>
    </xdr:to>
    <xdr:sp macro="" textlink="">
      <xdr:nvSpPr>
        <xdr:cNvPr id="89" name="円/楕円 88"/>
        <xdr:cNvSpPr/>
      </xdr:nvSpPr>
      <xdr:spPr>
        <a:xfrm>
          <a:off x="3048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62247</xdr:rowOff>
    </xdr:from>
    <xdr:ext cx="762000" cy="259045"/>
    <xdr:sp macro="" textlink="">
      <xdr:nvSpPr>
        <xdr:cNvPr id="90" name="テキスト ボックス 89"/>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64770</xdr:rowOff>
    </xdr:from>
    <xdr:to>
      <xdr:col>3</xdr:col>
      <xdr:colOff>193675</xdr:colOff>
      <xdr:row>35</xdr:row>
      <xdr:rowOff>166370</xdr:rowOff>
    </xdr:to>
    <xdr:sp macro="" textlink="">
      <xdr:nvSpPr>
        <xdr:cNvPr id="91" name="円/楕円 90"/>
        <xdr:cNvSpPr/>
      </xdr:nvSpPr>
      <xdr:spPr>
        <a:xfrm>
          <a:off x="2159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5097</xdr:rowOff>
    </xdr:from>
    <xdr:ext cx="762000" cy="259045"/>
    <xdr:sp macro="" textlink="">
      <xdr:nvSpPr>
        <xdr:cNvPr id="92" name="テキスト ボックス 91"/>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68580</xdr:rowOff>
    </xdr:from>
    <xdr:to>
      <xdr:col>1</xdr:col>
      <xdr:colOff>676275</xdr:colOff>
      <xdr:row>36</xdr:row>
      <xdr:rowOff>170180</xdr:rowOff>
    </xdr:to>
    <xdr:sp macro="" textlink="">
      <xdr:nvSpPr>
        <xdr:cNvPr id="93" name="円/楕円 92"/>
        <xdr:cNvSpPr/>
      </xdr:nvSpPr>
      <xdr:spPr>
        <a:xfrm>
          <a:off x="1270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8907</xdr:rowOff>
    </xdr:from>
    <xdr:ext cx="762000" cy="259045"/>
    <xdr:sp macro="" textlink="">
      <xdr:nvSpPr>
        <xdr:cNvPr id="94" name="テキスト ボックス 93"/>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103/107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100" b="0" i="0" baseline="0">
              <a:solidFill>
                <a:schemeClr val="dk1"/>
              </a:solidFill>
              <a:effectLst/>
              <a:latin typeface="+mn-lt"/>
              <a:ea typeface="+mn-ea"/>
              <a:cs typeface="+mn-cs"/>
            </a:rPr>
            <a:t>行政改革により、職員人件費から委託料へシフトしていることから増加の傾向にある。</a:t>
          </a:r>
          <a:endParaRPr lang="ja-JP" altLang="ja-JP" sz="1400">
            <a:effectLst/>
          </a:endParaRPr>
        </a:p>
        <a:p>
          <a:pPr rtl="0"/>
          <a:r>
            <a:rPr lang="ja-JP" altLang="ja-JP" sz="1100" b="0" i="0" baseline="0">
              <a:solidFill>
                <a:schemeClr val="dk1"/>
              </a:solidFill>
              <a:effectLst/>
              <a:latin typeface="+mn-lt"/>
              <a:ea typeface="+mn-ea"/>
              <a:cs typeface="+mn-cs"/>
            </a:rPr>
            <a:t>　また、合併前の両地区に類似の公共施設があるため、維持管理費や修繕費なども物件費の割合を高めている原因でもある。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28702</xdr:rowOff>
    </xdr:from>
    <xdr:to>
      <xdr:col>24</xdr:col>
      <xdr:colOff>31750</xdr:colOff>
      <xdr:row>21</xdr:row>
      <xdr:rowOff>10414</xdr:rowOff>
    </xdr:to>
    <xdr:cxnSp macro="">
      <xdr:nvCxnSpPr>
        <xdr:cNvPr id="119" name="直線コネクタ 118"/>
        <xdr:cNvCxnSpPr/>
      </xdr:nvCxnSpPr>
      <xdr:spPr>
        <a:xfrm flipV="1">
          <a:off x="16510000" y="2600452"/>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153941</xdr:rowOff>
    </xdr:from>
    <xdr:ext cx="762000" cy="259045"/>
    <xdr:sp macro="" textlink="">
      <xdr:nvSpPr>
        <xdr:cNvPr id="120" name="物件費最小値テキスト"/>
        <xdr:cNvSpPr txBox="1"/>
      </xdr:nvSpPr>
      <xdr:spPr>
        <a:xfrm>
          <a:off x="16598900" y="358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28.7</a:t>
          </a:r>
          <a:endParaRPr kumimoji="1" lang="ja-JP" altLang="en-US" sz="1000" b="1">
            <a:latin typeface="ＭＳ Ｐゴシック"/>
          </a:endParaRPr>
        </a:p>
      </xdr:txBody>
    </xdr:sp>
    <xdr:clientData/>
  </xdr:oneCellAnchor>
  <xdr:twoCellAnchor>
    <xdr:from>
      <xdr:col>23</xdr:col>
      <xdr:colOff>628650</xdr:colOff>
      <xdr:row>21</xdr:row>
      <xdr:rowOff>10414</xdr:rowOff>
    </xdr:from>
    <xdr:to>
      <xdr:col>24</xdr:col>
      <xdr:colOff>120650</xdr:colOff>
      <xdr:row>21</xdr:row>
      <xdr:rowOff>10414</xdr:rowOff>
    </xdr:to>
    <xdr:cxnSp macro="">
      <xdr:nvCxnSpPr>
        <xdr:cNvPr id="121" name="直線コネクタ 120"/>
        <xdr:cNvCxnSpPr/>
      </xdr:nvCxnSpPr>
      <xdr:spPr>
        <a:xfrm>
          <a:off x="16421100" y="361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115079</xdr:rowOff>
    </xdr:from>
    <xdr:ext cx="762000" cy="259045"/>
    <xdr:sp macro="" textlink="">
      <xdr:nvSpPr>
        <xdr:cNvPr id="122" name="物件費最大値テキスト"/>
        <xdr:cNvSpPr txBox="1"/>
      </xdr:nvSpPr>
      <xdr:spPr>
        <a:xfrm>
          <a:off x="16598900" y="234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15</xdr:row>
      <xdr:rowOff>28702</xdr:rowOff>
    </xdr:from>
    <xdr:to>
      <xdr:col>24</xdr:col>
      <xdr:colOff>120650</xdr:colOff>
      <xdr:row>15</xdr:row>
      <xdr:rowOff>28702</xdr:rowOff>
    </xdr:to>
    <xdr:cxnSp macro="">
      <xdr:nvCxnSpPr>
        <xdr:cNvPr id="123" name="直線コネクタ 122"/>
        <xdr:cNvCxnSpPr/>
      </xdr:nvCxnSpPr>
      <xdr:spPr>
        <a:xfrm>
          <a:off x="16421100" y="26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53848</xdr:rowOff>
    </xdr:from>
    <xdr:to>
      <xdr:col>24</xdr:col>
      <xdr:colOff>31750</xdr:colOff>
      <xdr:row>18</xdr:row>
      <xdr:rowOff>81280</xdr:rowOff>
    </xdr:to>
    <xdr:cxnSp macro="">
      <xdr:nvCxnSpPr>
        <xdr:cNvPr id="124" name="直線コネクタ 123"/>
        <xdr:cNvCxnSpPr/>
      </xdr:nvCxnSpPr>
      <xdr:spPr>
        <a:xfrm flipV="1">
          <a:off x="15671800" y="313994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106443</xdr:rowOff>
    </xdr:from>
    <xdr:ext cx="762000" cy="259045"/>
    <xdr:sp macro="" textlink="">
      <xdr:nvSpPr>
        <xdr:cNvPr id="125" name="物件費平均値テキスト"/>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89916</xdr:rowOff>
    </xdr:from>
    <xdr:to>
      <xdr:col>24</xdr:col>
      <xdr:colOff>82550</xdr:colOff>
      <xdr:row>17</xdr:row>
      <xdr:rowOff>20066</xdr:rowOff>
    </xdr:to>
    <xdr:sp macro="" textlink="">
      <xdr:nvSpPr>
        <xdr:cNvPr id="126" name="フローチャート :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152146</xdr:rowOff>
    </xdr:from>
    <xdr:to>
      <xdr:col>22</xdr:col>
      <xdr:colOff>565150</xdr:colOff>
      <xdr:row>18</xdr:row>
      <xdr:rowOff>81280</xdr:rowOff>
    </xdr:to>
    <xdr:cxnSp macro="">
      <xdr:nvCxnSpPr>
        <xdr:cNvPr id="127" name="直線コネクタ 126"/>
        <xdr:cNvCxnSpPr/>
      </xdr:nvCxnSpPr>
      <xdr:spPr>
        <a:xfrm>
          <a:off x="14782800" y="306679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85344</xdr:rowOff>
    </xdr:from>
    <xdr:to>
      <xdr:col>22</xdr:col>
      <xdr:colOff>615950</xdr:colOff>
      <xdr:row>17</xdr:row>
      <xdr:rowOff>15494</xdr:rowOff>
    </xdr:to>
    <xdr:sp macro="" textlink="">
      <xdr:nvSpPr>
        <xdr:cNvPr id="128" name="フローチャート : 判断 127"/>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25671</xdr:rowOff>
    </xdr:from>
    <xdr:ext cx="736600" cy="259045"/>
    <xdr:sp macro="" textlink="">
      <xdr:nvSpPr>
        <xdr:cNvPr id="129" name="テキスト ボックス 128"/>
        <xdr:cNvSpPr txBox="1"/>
      </xdr:nvSpPr>
      <xdr:spPr>
        <a:xfrm>
          <a:off x="15290800" y="2597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133858</xdr:rowOff>
    </xdr:from>
    <xdr:to>
      <xdr:col>21</xdr:col>
      <xdr:colOff>361950</xdr:colOff>
      <xdr:row>17</xdr:row>
      <xdr:rowOff>152146</xdr:rowOff>
    </xdr:to>
    <xdr:cxnSp macro="">
      <xdr:nvCxnSpPr>
        <xdr:cNvPr id="130" name="直線コネクタ 129"/>
        <xdr:cNvCxnSpPr/>
      </xdr:nvCxnSpPr>
      <xdr:spPr>
        <a:xfrm>
          <a:off x="13893800" y="30485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1" name="フローチャート : 判断 130"/>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165117</xdr:rowOff>
    </xdr:from>
    <xdr:ext cx="762000" cy="259045"/>
    <xdr:sp macro="" textlink="">
      <xdr:nvSpPr>
        <xdr:cNvPr id="132" name="テキスト ボックス 131"/>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106426</xdr:rowOff>
    </xdr:from>
    <xdr:to>
      <xdr:col>20</xdr:col>
      <xdr:colOff>158750</xdr:colOff>
      <xdr:row>17</xdr:row>
      <xdr:rowOff>133858</xdr:rowOff>
    </xdr:to>
    <xdr:cxnSp macro="">
      <xdr:nvCxnSpPr>
        <xdr:cNvPr id="133" name="直線コネクタ 132"/>
        <xdr:cNvCxnSpPr/>
      </xdr:nvCxnSpPr>
      <xdr:spPr>
        <a:xfrm>
          <a:off x="13004800" y="30210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4" name="フローチャート : 判断 133"/>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142257</xdr:rowOff>
    </xdr:from>
    <xdr:ext cx="762000" cy="259045"/>
    <xdr:sp macro="" textlink="">
      <xdr:nvSpPr>
        <xdr:cNvPr id="135" name="テキスト ボックス 134"/>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21336</xdr:rowOff>
    </xdr:from>
    <xdr:to>
      <xdr:col>19</xdr:col>
      <xdr:colOff>6350</xdr:colOff>
      <xdr:row>16</xdr:row>
      <xdr:rowOff>122936</xdr:rowOff>
    </xdr:to>
    <xdr:sp macro="" textlink="">
      <xdr:nvSpPr>
        <xdr:cNvPr id="136" name="フローチャート : 判断 135"/>
        <xdr:cNvSpPr/>
      </xdr:nvSpPr>
      <xdr:spPr>
        <a:xfrm>
          <a:off x="12954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133113</xdr:rowOff>
    </xdr:from>
    <xdr:ext cx="762000" cy="259045"/>
    <xdr:sp macro="" textlink="">
      <xdr:nvSpPr>
        <xdr:cNvPr id="137" name="テキスト ボックス 136"/>
        <xdr:cNvSpPr txBox="1"/>
      </xdr:nvSpPr>
      <xdr:spPr>
        <a:xfrm>
          <a:off x="12623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3048</xdr:rowOff>
    </xdr:from>
    <xdr:to>
      <xdr:col>24</xdr:col>
      <xdr:colOff>82550</xdr:colOff>
      <xdr:row>18</xdr:row>
      <xdr:rowOff>104648</xdr:rowOff>
    </xdr:to>
    <xdr:sp macro="" textlink="">
      <xdr:nvSpPr>
        <xdr:cNvPr id="143" name="円/楕円 142"/>
        <xdr:cNvSpPr/>
      </xdr:nvSpPr>
      <xdr:spPr>
        <a:xfrm>
          <a:off x="164592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146575</xdr:rowOff>
    </xdr:from>
    <xdr:ext cx="762000" cy="259045"/>
    <xdr:sp macro="" textlink="">
      <xdr:nvSpPr>
        <xdr:cNvPr id="144" name="物件費該当値テキスト"/>
        <xdr:cNvSpPr txBox="1"/>
      </xdr:nvSpPr>
      <xdr:spPr>
        <a:xfrm>
          <a:off x="16598900" y="306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30480</xdr:rowOff>
    </xdr:from>
    <xdr:to>
      <xdr:col>22</xdr:col>
      <xdr:colOff>615950</xdr:colOff>
      <xdr:row>18</xdr:row>
      <xdr:rowOff>132080</xdr:rowOff>
    </xdr:to>
    <xdr:sp macro="" textlink="">
      <xdr:nvSpPr>
        <xdr:cNvPr id="145" name="円/楕円 144"/>
        <xdr:cNvSpPr/>
      </xdr:nvSpPr>
      <xdr:spPr>
        <a:xfrm>
          <a:off x="15621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116857</xdr:rowOff>
    </xdr:from>
    <xdr:ext cx="736600" cy="259045"/>
    <xdr:sp macro="" textlink="">
      <xdr:nvSpPr>
        <xdr:cNvPr id="146" name="テキスト ボックス 145"/>
        <xdr:cNvSpPr txBox="1"/>
      </xdr:nvSpPr>
      <xdr:spPr>
        <a:xfrm>
          <a:off x="15290800" y="320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101346</xdr:rowOff>
    </xdr:from>
    <xdr:to>
      <xdr:col>21</xdr:col>
      <xdr:colOff>412750</xdr:colOff>
      <xdr:row>18</xdr:row>
      <xdr:rowOff>31496</xdr:rowOff>
    </xdr:to>
    <xdr:sp macro="" textlink="">
      <xdr:nvSpPr>
        <xdr:cNvPr id="147" name="円/楕円 146"/>
        <xdr:cNvSpPr/>
      </xdr:nvSpPr>
      <xdr:spPr>
        <a:xfrm>
          <a:off x="147320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16273</xdr:rowOff>
    </xdr:from>
    <xdr:ext cx="762000" cy="259045"/>
    <xdr:sp macro="" textlink="">
      <xdr:nvSpPr>
        <xdr:cNvPr id="148" name="テキスト ボックス 147"/>
        <xdr:cNvSpPr txBox="1"/>
      </xdr:nvSpPr>
      <xdr:spPr>
        <a:xfrm>
          <a:off x="14401800" y="310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83058</xdr:rowOff>
    </xdr:from>
    <xdr:to>
      <xdr:col>20</xdr:col>
      <xdr:colOff>209550</xdr:colOff>
      <xdr:row>18</xdr:row>
      <xdr:rowOff>13208</xdr:rowOff>
    </xdr:to>
    <xdr:sp macro="" textlink="">
      <xdr:nvSpPr>
        <xdr:cNvPr id="149" name="円/楕円 148"/>
        <xdr:cNvSpPr/>
      </xdr:nvSpPr>
      <xdr:spPr>
        <a:xfrm>
          <a:off x="13843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169435</xdr:rowOff>
    </xdr:from>
    <xdr:ext cx="762000" cy="259045"/>
    <xdr:sp macro="" textlink="">
      <xdr:nvSpPr>
        <xdr:cNvPr id="150" name="テキスト ボックス 149"/>
        <xdr:cNvSpPr txBox="1"/>
      </xdr:nvSpPr>
      <xdr:spPr>
        <a:xfrm>
          <a:off x="13512800" y="308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55626</xdr:rowOff>
    </xdr:from>
    <xdr:to>
      <xdr:col>19</xdr:col>
      <xdr:colOff>6350</xdr:colOff>
      <xdr:row>17</xdr:row>
      <xdr:rowOff>157226</xdr:rowOff>
    </xdr:to>
    <xdr:sp macro="" textlink="">
      <xdr:nvSpPr>
        <xdr:cNvPr id="151" name="円/楕円 150"/>
        <xdr:cNvSpPr/>
      </xdr:nvSpPr>
      <xdr:spPr>
        <a:xfrm>
          <a:off x="12954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142003</xdr:rowOff>
    </xdr:from>
    <xdr:ext cx="762000" cy="259045"/>
    <xdr:sp macro="" textlink="">
      <xdr:nvSpPr>
        <xdr:cNvPr id="152" name="テキスト ボックス 151"/>
        <xdr:cNvSpPr txBox="1"/>
      </xdr:nvSpPr>
      <xdr:spPr>
        <a:xfrm>
          <a:off x="12623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b="0" i="0" baseline="0">
              <a:solidFill>
                <a:schemeClr val="dk1"/>
              </a:solidFill>
              <a:effectLst/>
              <a:latin typeface="+mn-lt"/>
              <a:ea typeface="+mn-ea"/>
              <a:cs typeface="+mn-cs"/>
            </a:rPr>
            <a:t>公債費や他の費目の割合が高いため、相対的に扶助費の割合は低くなっているが、各種医療費の助成対象の拡大、上乗せ給付や現物給付化を行うなど福祉の充実には力を注いでいるところである。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61</xdr:row>
      <xdr:rowOff>86178</xdr:rowOff>
    </xdr:to>
    <xdr:cxnSp macro="">
      <xdr:nvCxnSpPr>
        <xdr:cNvPr id="181" name="直線コネクタ 180"/>
        <xdr:cNvCxnSpPr/>
      </xdr:nvCxnSpPr>
      <xdr:spPr>
        <a:xfrm flipV="1">
          <a:off x="4826000" y="917302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2"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3" name="直線コネクタ 182"/>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4"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5" name="直線コネクタ 184"/>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61685</xdr:rowOff>
    </xdr:from>
    <xdr:to>
      <xdr:col>7</xdr:col>
      <xdr:colOff>15875</xdr:colOff>
      <xdr:row>54</xdr:row>
      <xdr:rowOff>78015</xdr:rowOff>
    </xdr:to>
    <xdr:cxnSp macro="">
      <xdr:nvCxnSpPr>
        <xdr:cNvPr id="186" name="直線コネクタ 185"/>
        <xdr:cNvCxnSpPr/>
      </xdr:nvCxnSpPr>
      <xdr:spPr>
        <a:xfrm flipV="1">
          <a:off x="3987800" y="93199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121755</xdr:rowOff>
    </xdr:from>
    <xdr:ext cx="762000" cy="259045"/>
    <xdr:sp macro="" textlink="">
      <xdr:nvSpPr>
        <xdr:cNvPr id="187" name="扶助費平均値テキスト"/>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88" name="フローチャート : 判断 187"/>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29028</xdr:rowOff>
    </xdr:from>
    <xdr:to>
      <xdr:col>5</xdr:col>
      <xdr:colOff>549275</xdr:colOff>
      <xdr:row>54</xdr:row>
      <xdr:rowOff>78015</xdr:rowOff>
    </xdr:to>
    <xdr:cxnSp macro="">
      <xdr:nvCxnSpPr>
        <xdr:cNvPr id="189" name="直線コネクタ 188"/>
        <xdr:cNvCxnSpPr/>
      </xdr:nvCxnSpPr>
      <xdr:spPr>
        <a:xfrm>
          <a:off x="3098800" y="92873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0" name="フローチャート : 判断 189"/>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31949</xdr:rowOff>
    </xdr:from>
    <xdr:ext cx="736600" cy="259045"/>
    <xdr:sp macro="" textlink="">
      <xdr:nvSpPr>
        <xdr:cNvPr id="191" name="テキスト ボックス 190"/>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29028</xdr:rowOff>
    </xdr:from>
    <xdr:to>
      <xdr:col>4</xdr:col>
      <xdr:colOff>346075</xdr:colOff>
      <xdr:row>54</xdr:row>
      <xdr:rowOff>45357</xdr:rowOff>
    </xdr:to>
    <xdr:cxnSp macro="">
      <xdr:nvCxnSpPr>
        <xdr:cNvPr id="192" name="直線コネクタ 191"/>
        <xdr:cNvCxnSpPr/>
      </xdr:nvCxnSpPr>
      <xdr:spPr>
        <a:xfrm flipV="1">
          <a:off x="2209800" y="92873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3" name="フローチャート : 判断 192"/>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15620</xdr:rowOff>
    </xdr:from>
    <xdr:ext cx="762000" cy="259045"/>
    <xdr:sp macro="" textlink="">
      <xdr:nvSpPr>
        <xdr:cNvPr id="194" name="テキスト ボックス 193"/>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29028</xdr:rowOff>
    </xdr:from>
    <xdr:to>
      <xdr:col>3</xdr:col>
      <xdr:colOff>142875</xdr:colOff>
      <xdr:row>54</xdr:row>
      <xdr:rowOff>45357</xdr:rowOff>
    </xdr:to>
    <xdr:cxnSp macro="">
      <xdr:nvCxnSpPr>
        <xdr:cNvPr id="195" name="直線コネクタ 194"/>
        <xdr:cNvCxnSpPr/>
      </xdr:nvCxnSpPr>
      <xdr:spPr>
        <a:xfrm>
          <a:off x="1320800" y="92873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6" name="フローチャート : 判断 195"/>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170742</xdr:rowOff>
    </xdr:from>
    <xdr:ext cx="762000" cy="259045"/>
    <xdr:sp macro="" textlink="">
      <xdr:nvSpPr>
        <xdr:cNvPr id="197" name="テキスト ボックス 196"/>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198" name="フローチャート : 判断 197"/>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199" name="テキスト ボックス 198"/>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10885</xdr:rowOff>
    </xdr:from>
    <xdr:to>
      <xdr:col>7</xdr:col>
      <xdr:colOff>66675</xdr:colOff>
      <xdr:row>54</xdr:row>
      <xdr:rowOff>112485</xdr:rowOff>
    </xdr:to>
    <xdr:sp macro="" textlink="">
      <xdr:nvSpPr>
        <xdr:cNvPr id="205" name="円/楕円 204"/>
        <xdr:cNvSpPr/>
      </xdr:nvSpPr>
      <xdr:spPr>
        <a:xfrm>
          <a:off x="4775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27412</xdr:rowOff>
    </xdr:from>
    <xdr:ext cx="762000" cy="259045"/>
    <xdr:sp macro="" textlink="">
      <xdr:nvSpPr>
        <xdr:cNvPr id="206" name="扶助費該当値テキスト"/>
        <xdr:cNvSpPr txBox="1"/>
      </xdr:nvSpPr>
      <xdr:spPr>
        <a:xfrm>
          <a:off x="49149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27215</xdr:rowOff>
    </xdr:from>
    <xdr:to>
      <xdr:col>5</xdr:col>
      <xdr:colOff>600075</xdr:colOff>
      <xdr:row>54</xdr:row>
      <xdr:rowOff>128815</xdr:rowOff>
    </xdr:to>
    <xdr:sp macro="" textlink="">
      <xdr:nvSpPr>
        <xdr:cNvPr id="207" name="円/楕円 206"/>
        <xdr:cNvSpPr/>
      </xdr:nvSpPr>
      <xdr:spPr>
        <a:xfrm>
          <a:off x="3937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138992</xdr:rowOff>
    </xdr:from>
    <xdr:ext cx="736600" cy="259045"/>
    <xdr:sp macro="" textlink="">
      <xdr:nvSpPr>
        <xdr:cNvPr id="208" name="テキスト ボックス 207"/>
        <xdr:cNvSpPr txBox="1"/>
      </xdr:nvSpPr>
      <xdr:spPr>
        <a:xfrm>
          <a:off x="3606800" y="905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149678</xdr:rowOff>
    </xdr:from>
    <xdr:to>
      <xdr:col>4</xdr:col>
      <xdr:colOff>396875</xdr:colOff>
      <xdr:row>54</xdr:row>
      <xdr:rowOff>79828</xdr:rowOff>
    </xdr:to>
    <xdr:sp macro="" textlink="">
      <xdr:nvSpPr>
        <xdr:cNvPr id="209" name="円/楕円 208"/>
        <xdr:cNvSpPr/>
      </xdr:nvSpPr>
      <xdr:spPr>
        <a:xfrm>
          <a:off x="3048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90005</xdr:rowOff>
    </xdr:from>
    <xdr:ext cx="762000" cy="259045"/>
    <xdr:sp macro="" textlink="">
      <xdr:nvSpPr>
        <xdr:cNvPr id="210" name="テキスト ボックス 209"/>
        <xdr:cNvSpPr txBox="1"/>
      </xdr:nvSpPr>
      <xdr:spPr>
        <a:xfrm>
          <a:off x="2717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166007</xdr:rowOff>
    </xdr:from>
    <xdr:to>
      <xdr:col>3</xdr:col>
      <xdr:colOff>193675</xdr:colOff>
      <xdr:row>54</xdr:row>
      <xdr:rowOff>96157</xdr:rowOff>
    </xdr:to>
    <xdr:sp macro="" textlink="">
      <xdr:nvSpPr>
        <xdr:cNvPr id="211" name="円/楕円 210"/>
        <xdr:cNvSpPr/>
      </xdr:nvSpPr>
      <xdr:spPr>
        <a:xfrm>
          <a:off x="2159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106334</xdr:rowOff>
    </xdr:from>
    <xdr:ext cx="762000" cy="259045"/>
    <xdr:sp macro="" textlink="">
      <xdr:nvSpPr>
        <xdr:cNvPr id="212" name="テキスト ボックス 211"/>
        <xdr:cNvSpPr txBox="1"/>
      </xdr:nvSpPr>
      <xdr:spPr>
        <a:xfrm>
          <a:off x="1828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149678</xdr:rowOff>
    </xdr:from>
    <xdr:to>
      <xdr:col>1</xdr:col>
      <xdr:colOff>676275</xdr:colOff>
      <xdr:row>54</xdr:row>
      <xdr:rowOff>79828</xdr:rowOff>
    </xdr:to>
    <xdr:sp macro="" textlink="">
      <xdr:nvSpPr>
        <xdr:cNvPr id="213" name="円/楕円 212"/>
        <xdr:cNvSpPr/>
      </xdr:nvSpPr>
      <xdr:spPr>
        <a:xfrm>
          <a:off x="1270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90005</xdr:rowOff>
    </xdr:from>
    <xdr:ext cx="762000" cy="259045"/>
    <xdr:sp macro="" textlink="">
      <xdr:nvSpPr>
        <xdr:cNvPr id="214" name="テキスト ボックス 213"/>
        <xdr:cNvSpPr txBox="1"/>
      </xdr:nvSpPr>
      <xdr:spPr>
        <a:xfrm>
          <a:off x="939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16/107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100" b="0" i="0" baseline="0">
              <a:solidFill>
                <a:schemeClr val="dk1"/>
              </a:solidFill>
              <a:effectLst/>
              <a:latin typeface="+mn-lt"/>
              <a:ea typeface="+mn-ea"/>
              <a:cs typeface="+mn-cs"/>
            </a:rPr>
            <a:t>その他内訳は、公共施設の老朽化による施設更新の時期が一度に重ならないよう、計画的な維持補修を行う必要がある。</a:t>
          </a:r>
          <a:endParaRPr lang="ja-JP" altLang="ja-JP" sz="1400">
            <a:effectLst/>
          </a:endParaRPr>
        </a:p>
        <a:p>
          <a:pPr rtl="0"/>
          <a:r>
            <a:rPr lang="ja-JP" altLang="ja-JP" sz="1100" b="0" i="0" baseline="0">
              <a:solidFill>
                <a:schemeClr val="dk1"/>
              </a:solidFill>
              <a:effectLst/>
              <a:latin typeface="+mn-lt"/>
              <a:ea typeface="+mn-ea"/>
              <a:cs typeface="+mn-cs"/>
            </a:rPr>
            <a:t>　繰出金に関しては水道事業、下水道事業ともに経営の健全化を図り、公営企業会計への適正な繰出しに努める必要がある。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61</xdr:row>
      <xdr:rowOff>161290</xdr:rowOff>
    </xdr:to>
    <xdr:cxnSp macro="">
      <xdr:nvCxnSpPr>
        <xdr:cNvPr id="241" name="直線コネクタ 240"/>
        <xdr:cNvCxnSpPr/>
      </xdr:nvCxnSpPr>
      <xdr:spPr>
        <a:xfrm flipV="1">
          <a:off x="16510000" y="91033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2"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3" name="直線コネクタ 242"/>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4"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45" name="直線コネクタ 244"/>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16510</xdr:rowOff>
    </xdr:from>
    <xdr:to>
      <xdr:col>24</xdr:col>
      <xdr:colOff>31750</xdr:colOff>
      <xdr:row>57</xdr:row>
      <xdr:rowOff>130810</xdr:rowOff>
    </xdr:to>
    <xdr:cxnSp macro="">
      <xdr:nvCxnSpPr>
        <xdr:cNvPr id="246" name="直線コネクタ 245"/>
        <xdr:cNvCxnSpPr/>
      </xdr:nvCxnSpPr>
      <xdr:spPr>
        <a:xfrm flipV="1">
          <a:off x="15671800" y="97891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128287</xdr:rowOff>
    </xdr:from>
    <xdr:ext cx="762000" cy="259045"/>
    <xdr:sp macro="" textlink="">
      <xdr:nvSpPr>
        <xdr:cNvPr id="247" name="その他平均値テキスト"/>
        <xdr:cNvSpPr txBox="1"/>
      </xdr:nvSpPr>
      <xdr:spPr>
        <a:xfrm>
          <a:off x="16598900" y="9900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48" name="フローチャート : 判断 247"/>
        <xdr:cNvSpPr/>
      </xdr:nvSpPr>
      <xdr:spPr>
        <a:xfrm>
          <a:off x="164592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39370</xdr:rowOff>
    </xdr:from>
    <xdr:to>
      <xdr:col>22</xdr:col>
      <xdr:colOff>565150</xdr:colOff>
      <xdr:row>57</xdr:row>
      <xdr:rowOff>130810</xdr:rowOff>
    </xdr:to>
    <xdr:cxnSp macro="">
      <xdr:nvCxnSpPr>
        <xdr:cNvPr id="249" name="直線コネクタ 248"/>
        <xdr:cNvCxnSpPr/>
      </xdr:nvCxnSpPr>
      <xdr:spPr>
        <a:xfrm>
          <a:off x="14782800" y="98120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22860</xdr:rowOff>
    </xdr:from>
    <xdr:to>
      <xdr:col>22</xdr:col>
      <xdr:colOff>615950</xdr:colOff>
      <xdr:row>58</xdr:row>
      <xdr:rowOff>124460</xdr:rowOff>
    </xdr:to>
    <xdr:sp macro="" textlink="">
      <xdr:nvSpPr>
        <xdr:cNvPr id="250" name="フローチャート : 判断 249"/>
        <xdr:cNvSpPr/>
      </xdr:nvSpPr>
      <xdr:spPr>
        <a:xfrm>
          <a:off x="15621000" y="99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109237</xdr:rowOff>
    </xdr:from>
    <xdr:ext cx="736600" cy="259045"/>
    <xdr:sp macro="" textlink="">
      <xdr:nvSpPr>
        <xdr:cNvPr id="251" name="テキスト ボックス 250"/>
        <xdr:cNvSpPr txBox="1"/>
      </xdr:nvSpPr>
      <xdr:spPr>
        <a:xfrm>
          <a:off x="15290800" y="1005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39370</xdr:rowOff>
    </xdr:from>
    <xdr:to>
      <xdr:col>21</xdr:col>
      <xdr:colOff>361950</xdr:colOff>
      <xdr:row>57</xdr:row>
      <xdr:rowOff>62230</xdr:rowOff>
    </xdr:to>
    <xdr:cxnSp macro="">
      <xdr:nvCxnSpPr>
        <xdr:cNvPr id="252" name="直線コネクタ 251"/>
        <xdr:cNvCxnSpPr/>
      </xdr:nvCxnSpPr>
      <xdr:spPr>
        <a:xfrm flipV="1">
          <a:off x="13893800" y="9812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163830</xdr:rowOff>
    </xdr:from>
    <xdr:to>
      <xdr:col>21</xdr:col>
      <xdr:colOff>412750</xdr:colOff>
      <xdr:row>58</xdr:row>
      <xdr:rowOff>93980</xdr:rowOff>
    </xdr:to>
    <xdr:sp macro="" textlink="">
      <xdr:nvSpPr>
        <xdr:cNvPr id="253" name="フローチャート : 判断 252"/>
        <xdr:cNvSpPr/>
      </xdr:nvSpPr>
      <xdr:spPr>
        <a:xfrm>
          <a:off x="14732000" y="993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78757</xdr:rowOff>
    </xdr:from>
    <xdr:ext cx="762000" cy="259045"/>
    <xdr:sp macro="" textlink="">
      <xdr:nvSpPr>
        <xdr:cNvPr id="254" name="テキスト ボックス 253"/>
        <xdr:cNvSpPr txBox="1"/>
      </xdr:nvSpPr>
      <xdr:spPr>
        <a:xfrm>
          <a:off x="14401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31750</xdr:rowOff>
    </xdr:from>
    <xdr:to>
      <xdr:col>20</xdr:col>
      <xdr:colOff>158750</xdr:colOff>
      <xdr:row>57</xdr:row>
      <xdr:rowOff>62230</xdr:rowOff>
    </xdr:to>
    <xdr:cxnSp macro="">
      <xdr:nvCxnSpPr>
        <xdr:cNvPr id="255" name="直線コネクタ 254"/>
        <xdr:cNvCxnSpPr/>
      </xdr:nvCxnSpPr>
      <xdr:spPr>
        <a:xfrm>
          <a:off x="13004800" y="9804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140970</xdr:rowOff>
    </xdr:from>
    <xdr:to>
      <xdr:col>20</xdr:col>
      <xdr:colOff>209550</xdr:colOff>
      <xdr:row>58</xdr:row>
      <xdr:rowOff>71120</xdr:rowOff>
    </xdr:to>
    <xdr:sp macro="" textlink="">
      <xdr:nvSpPr>
        <xdr:cNvPr id="256" name="フローチャート : 判断 255"/>
        <xdr:cNvSpPr/>
      </xdr:nvSpPr>
      <xdr:spPr>
        <a:xfrm>
          <a:off x="13843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55897</xdr:rowOff>
    </xdr:from>
    <xdr:ext cx="762000" cy="259045"/>
    <xdr:sp macro="" textlink="">
      <xdr:nvSpPr>
        <xdr:cNvPr id="257" name="テキスト ボックス 256"/>
        <xdr:cNvSpPr txBox="1"/>
      </xdr:nvSpPr>
      <xdr:spPr>
        <a:xfrm>
          <a:off x="13512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58" name="フローチャート : 判断 257"/>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48277</xdr:rowOff>
    </xdr:from>
    <xdr:ext cx="762000" cy="259045"/>
    <xdr:sp macro="" textlink="">
      <xdr:nvSpPr>
        <xdr:cNvPr id="259" name="テキスト ボックス 258"/>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65" name="円/楕円 264"/>
        <xdr:cNvSpPr/>
      </xdr:nvSpPr>
      <xdr:spPr>
        <a:xfrm>
          <a:off x="164592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153687</xdr:rowOff>
    </xdr:from>
    <xdr:ext cx="762000" cy="259045"/>
    <xdr:sp macro="" textlink="">
      <xdr:nvSpPr>
        <xdr:cNvPr id="266" name="その他該当値テキスト"/>
        <xdr:cNvSpPr txBox="1"/>
      </xdr:nvSpPr>
      <xdr:spPr>
        <a:xfrm>
          <a:off x="165989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80010</xdr:rowOff>
    </xdr:from>
    <xdr:to>
      <xdr:col>22</xdr:col>
      <xdr:colOff>615950</xdr:colOff>
      <xdr:row>58</xdr:row>
      <xdr:rowOff>10160</xdr:rowOff>
    </xdr:to>
    <xdr:sp macro="" textlink="">
      <xdr:nvSpPr>
        <xdr:cNvPr id="267" name="円/楕円 266"/>
        <xdr:cNvSpPr/>
      </xdr:nvSpPr>
      <xdr:spPr>
        <a:xfrm>
          <a:off x="15621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20337</xdr:rowOff>
    </xdr:from>
    <xdr:ext cx="736600" cy="259045"/>
    <xdr:sp macro="" textlink="">
      <xdr:nvSpPr>
        <xdr:cNvPr id="268" name="テキスト ボックス 267"/>
        <xdr:cNvSpPr txBox="1"/>
      </xdr:nvSpPr>
      <xdr:spPr>
        <a:xfrm>
          <a:off x="15290800" y="962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160020</xdr:rowOff>
    </xdr:from>
    <xdr:to>
      <xdr:col>21</xdr:col>
      <xdr:colOff>412750</xdr:colOff>
      <xdr:row>57</xdr:row>
      <xdr:rowOff>90170</xdr:rowOff>
    </xdr:to>
    <xdr:sp macro="" textlink="">
      <xdr:nvSpPr>
        <xdr:cNvPr id="269" name="円/楕円 268"/>
        <xdr:cNvSpPr/>
      </xdr:nvSpPr>
      <xdr:spPr>
        <a:xfrm>
          <a:off x="14732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100347</xdr:rowOff>
    </xdr:from>
    <xdr:ext cx="762000" cy="259045"/>
    <xdr:sp macro="" textlink="">
      <xdr:nvSpPr>
        <xdr:cNvPr id="270" name="テキスト ボックス 269"/>
        <xdr:cNvSpPr txBox="1"/>
      </xdr:nvSpPr>
      <xdr:spPr>
        <a:xfrm>
          <a:off x="14401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11430</xdr:rowOff>
    </xdr:from>
    <xdr:to>
      <xdr:col>20</xdr:col>
      <xdr:colOff>209550</xdr:colOff>
      <xdr:row>57</xdr:row>
      <xdr:rowOff>113030</xdr:rowOff>
    </xdr:to>
    <xdr:sp macro="" textlink="">
      <xdr:nvSpPr>
        <xdr:cNvPr id="271" name="円/楕円 270"/>
        <xdr:cNvSpPr/>
      </xdr:nvSpPr>
      <xdr:spPr>
        <a:xfrm>
          <a:off x="13843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123207</xdr:rowOff>
    </xdr:from>
    <xdr:ext cx="762000" cy="259045"/>
    <xdr:sp macro="" textlink="">
      <xdr:nvSpPr>
        <xdr:cNvPr id="272" name="テキスト ボックス 271"/>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152400</xdr:rowOff>
    </xdr:from>
    <xdr:to>
      <xdr:col>19</xdr:col>
      <xdr:colOff>6350</xdr:colOff>
      <xdr:row>57</xdr:row>
      <xdr:rowOff>82550</xdr:rowOff>
    </xdr:to>
    <xdr:sp macro="" textlink="">
      <xdr:nvSpPr>
        <xdr:cNvPr id="273" name="円/楕円 272"/>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92727</xdr:rowOff>
    </xdr:from>
    <xdr:ext cx="762000" cy="259045"/>
    <xdr:sp macro="" textlink="">
      <xdr:nvSpPr>
        <xdr:cNvPr id="274" name="テキスト ボックス 273"/>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b="0" i="0" baseline="0">
              <a:solidFill>
                <a:schemeClr val="dk1"/>
              </a:solidFill>
              <a:effectLst/>
              <a:latin typeface="+mn-lt"/>
              <a:ea typeface="+mn-ea"/>
              <a:cs typeface="+mn-cs"/>
            </a:rPr>
            <a:t>各種団体への補助金については、平成１９年度に「補助金等見直しに関する指針」を示し、原則事業費補助としている。また、真に町民の利益に役立つ活動を支援する仕組みをつくるために３年ごとに見直しを行い、限られた財源の公平･公正な活用に努めてい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9" name="直線コネクタ 288"/>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0" name="テキスト ボックス 289"/>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1" name="直線コネクタ 290"/>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2" name="テキスト ボックス 291"/>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3" name="直線コネクタ 292"/>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4" name="テキスト ボックス 293"/>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5" name="直線コネクタ 294"/>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6" name="テキスト ボックス 295"/>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7" name="直線コネクタ 296"/>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8" name="テキスト ボックス 297"/>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9" name="直線コネクタ 298"/>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0" name="テキスト ボックス 299"/>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109039</xdr:rowOff>
    </xdr:from>
    <xdr:to>
      <xdr:col>24</xdr:col>
      <xdr:colOff>31750</xdr:colOff>
      <xdr:row>40</xdr:row>
      <xdr:rowOff>162923</xdr:rowOff>
    </xdr:to>
    <xdr:cxnSp macro="">
      <xdr:nvCxnSpPr>
        <xdr:cNvPr id="303" name="直線コネクタ 302"/>
        <xdr:cNvCxnSpPr/>
      </xdr:nvCxnSpPr>
      <xdr:spPr>
        <a:xfrm flipV="1">
          <a:off x="16510000" y="5766889"/>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135000</xdr:rowOff>
    </xdr:from>
    <xdr:ext cx="762000" cy="259045"/>
    <xdr:sp macro="" textlink="">
      <xdr:nvSpPr>
        <xdr:cNvPr id="304"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a:t>
          </a:r>
          <a:endParaRPr kumimoji="1" lang="ja-JP" altLang="en-US" sz="1000" b="1">
            <a:latin typeface="ＭＳ Ｐゴシック"/>
          </a:endParaRPr>
        </a:p>
      </xdr:txBody>
    </xdr:sp>
    <xdr:clientData/>
  </xdr:oneCellAnchor>
  <xdr:twoCellAnchor>
    <xdr:from>
      <xdr:col>23</xdr:col>
      <xdr:colOff>628650</xdr:colOff>
      <xdr:row>40</xdr:row>
      <xdr:rowOff>162923</xdr:rowOff>
    </xdr:from>
    <xdr:to>
      <xdr:col>24</xdr:col>
      <xdr:colOff>120650</xdr:colOff>
      <xdr:row>40</xdr:row>
      <xdr:rowOff>162923</xdr:rowOff>
    </xdr:to>
    <xdr:cxnSp macro="">
      <xdr:nvCxnSpPr>
        <xdr:cNvPr id="305" name="直線コネクタ 304"/>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23966</xdr:rowOff>
    </xdr:from>
    <xdr:ext cx="762000" cy="259045"/>
    <xdr:sp macro="" textlink="">
      <xdr:nvSpPr>
        <xdr:cNvPr id="306"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33</xdr:row>
      <xdr:rowOff>109039</xdr:rowOff>
    </xdr:from>
    <xdr:to>
      <xdr:col>24</xdr:col>
      <xdr:colOff>120650</xdr:colOff>
      <xdr:row>33</xdr:row>
      <xdr:rowOff>109039</xdr:rowOff>
    </xdr:to>
    <xdr:cxnSp macro="">
      <xdr:nvCxnSpPr>
        <xdr:cNvPr id="307" name="直線コネクタ 306"/>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32294</xdr:rowOff>
    </xdr:from>
    <xdr:to>
      <xdr:col>24</xdr:col>
      <xdr:colOff>31750</xdr:colOff>
      <xdr:row>36</xdr:row>
      <xdr:rowOff>51889</xdr:rowOff>
    </xdr:to>
    <xdr:cxnSp macro="">
      <xdr:nvCxnSpPr>
        <xdr:cNvPr id="308" name="直線コネクタ 307"/>
        <xdr:cNvCxnSpPr/>
      </xdr:nvCxnSpPr>
      <xdr:spPr>
        <a:xfrm>
          <a:off x="15671800" y="6204494"/>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43378</xdr:rowOff>
    </xdr:from>
    <xdr:ext cx="762000" cy="259045"/>
    <xdr:sp macro="" textlink="">
      <xdr:nvSpPr>
        <xdr:cNvPr id="309" name="補助費等平均値テキスト"/>
        <xdr:cNvSpPr txBox="1"/>
      </xdr:nvSpPr>
      <xdr:spPr>
        <a:xfrm>
          <a:off x="16598900" y="6387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71301</xdr:rowOff>
    </xdr:from>
    <xdr:to>
      <xdr:col>24</xdr:col>
      <xdr:colOff>82550</xdr:colOff>
      <xdr:row>38</xdr:row>
      <xdr:rowOff>1451</xdr:rowOff>
    </xdr:to>
    <xdr:sp macro="" textlink="">
      <xdr:nvSpPr>
        <xdr:cNvPr id="310" name="フローチャート : 判断 309"/>
        <xdr:cNvSpPr/>
      </xdr:nvSpPr>
      <xdr:spPr>
        <a:xfrm>
          <a:off x="164592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19231</xdr:rowOff>
    </xdr:from>
    <xdr:to>
      <xdr:col>22</xdr:col>
      <xdr:colOff>565150</xdr:colOff>
      <xdr:row>36</xdr:row>
      <xdr:rowOff>32294</xdr:rowOff>
    </xdr:to>
    <xdr:cxnSp macro="">
      <xdr:nvCxnSpPr>
        <xdr:cNvPr id="311" name="直線コネクタ 310"/>
        <xdr:cNvCxnSpPr/>
      </xdr:nvCxnSpPr>
      <xdr:spPr>
        <a:xfrm>
          <a:off x="14782800" y="619143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25581</xdr:rowOff>
    </xdr:from>
    <xdr:to>
      <xdr:col>22</xdr:col>
      <xdr:colOff>615950</xdr:colOff>
      <xdr:row>37</xdr:row>
      <xdr:rowOff>127181</xdr:rowOff>
    </xdr:to>
    <xdr:sp macro="" textlink="">
      <xdr:nvSpPr>
        <xdr:cNvPr id="312" name="フローチャート : 判断 311"/>
        <xdr:cNvSpPr/>
      </xdr:nvSpPr>
      <xdr:spPr>
        <a:xfrm>
          <a:off x="15621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111958</xdr:rowOff>
    </xdr:from>
    <xdr:ext cx="736600" cy="259045"/>
    <xdr:sp macro="" textlink="">
      <xdr:nvSpPr>
        <xdr:cNvPr id="313" name="テキスト ボックス 312"/>
        <xdr:cNvSpPr txBox="1"/>
      </xdr:nvSpPr>
      <xdr:spPr>
        <a:xfrm>
          <a:off x="15290800" y="6455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19231</xdr:rowOff>
    </xdr:from>
    <xdr:to>
      <xdr:col>21</xdr:col>
      <xdr:colOff>361950</xdr:colOff>
      <xdr:row>36</xdr:row>
      <xdr:rowOff>64951</xdr:rowOff>
    </xdr:to>
    <xdr:cxnSp macro="">
      <xdr:nvCxnSpPr>
        <xdr:cNvPr id="314" name="直線コネクタ 313"/>
        <xdr:cNvCxnSpPr/>
      </xdr:nvCxnSpPr>
      <xdr:spPr>
        <a:xfrm flipV="1">
          <a:off x="13893800" y="6191431"/>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170906</xdr:rowOff>
    </xdr:from>
    <xdr:to>
      <xdr:col>21</xdr:col>
      <xdr:colOff>412750</xdr:colOff>
      <xdr:row>37</xdr:row>
      <xdr:rowOff>101056</xdr:rowOff>
    </xdr:to>
    <xdr:sp macro="" textlink="">
      <xdr:nvSpPr>
        <xdr:cNvPr id="315" name="フローチャート : 判断 314"/>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85833</xdr:rowOff>
    </xdr:from>
    <xdr:ext cx="762000" cy="259045"/>
    <xdr:sp macro="" textlink="">
      <xdr:nvSpPr>
        <xdr:cNvPr id="316" name="テキスト ボックス 315"/>
        <xdr:cNvSpPr txBox="1"/>
      </xdr:nvSpPr>
      <xdr:spPr>
        <a:xfrm>
          <a:off x="14401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25763</xdr:rowOff>
    </xdr:from>
    <xdr:to>
      <xdr:col>20</xdr:col>
      <xdr:colOff>158750</xdr:colOff>
      <xdr:row>36</xdr:row>
      <xdr:rowOff>64951</xdr:rowOff>
    </xdr:to>
    <xdr:cxnSp macro="">
      <xdr:nvCxnSpPr>
        <xdr:cNvPr id="317" name="直線コネクタ 316"/>
        <xdr:cNvCxnSpPr/>
      </xdr:nvCxnSpPr>
      <xdr:spPr>
        <a:xfrm>
          <a:off x="13004800" y="619796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5987</xdr:rowOff>
    </xdr:from>
    <xdr:to>
      <xdr:col>20</xdr:col>
      <xdr:colOff>209550</xdr:colOff>
      <xdr:row>37</xdr:row>
      <xdr:rowOff>107587</xdr:rowOff>
    </xdr:to>
    <xdr:sp macro="" textlink="">
      <xdr:nvSpPr>
        <xdr:cNvPr id="318" name="フローチャート : 判断 317"/>
        <xdr:cNvSpPr/>
      </xdr:nvSpPr>
      <xdr:spPr>
        <a:xfrm>
          <a:off x="13843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92364</xdr:rowOff>
    </xdr:from>
    <xdr:ext cx="762000" cy="259045"/>
    <xdr:sp macro="" textlink="">
      <xdr:nvSpPr>
        <xdr:cNvPr id="319" name="テキスト ボックス 318"/>
        <xdr:cNvSpPr txBox="1"/>
      </xdr:nvSpPr>
      <xdr:spPr>
        <a:xfrm>
          <a:off x="13512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38644</xdr:rowOff>
    </xdr:from>
    <xdr:to>
      <xdr:col>19</xdr:col>
      <xdr:colOff>6350</xdr:colOff>
      <xdr:row>37</xdr:row>
      <xdr:rowOff>140244</xdr:rowOff>
    </xdr:to>
    <xdr:sp macro="" textlink="">
      <xdr:nvSpPr>
        <xdr:cNvPr id="320" name="フローチャート : 判断 319"/>
        <xdr:cNvSpPr/>
      </xdr:nvSpPr>
      <xdr:spPr>
        <a:xfrm>
          <a:off x="12954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125021</xdr:rowOff>
    </xdr:from>
    <xdr:ext cx="762000" cy="259045"/>
    <xdr:sp macro="" textlink="">
      <xdr:nvSpPr>
        <xdr:cNvPr id="321" name="テキスト ボックス 320"/>
        <xdr:cNvSpPr txBox="1"/>
      </xdr:nvSpPr>
      <xdr:spPr>
        <a:xfrm>
          <a:off x="12623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1089</xdr:rowOff>
    </xdr:from>
    <xdr:to>
      <xdr:col>24</xdr:col>
      <xdr:colOff>82550</xdr:colOff>
      <xdr:row>36</xdr:row>
      <xdr:rowOff>102689</xdr:rowOff>
    </xdr:to>
    <xdr:sp macro="" textlink="">
      <xdr:nvSpPr>
        <xdr:cNvPr id="327" name="円/楕円 326"/>
        <xdr:cNvSpPr/>
      </xdr:nvSpPr>
      <xdr:spPr>
        <a:xfrm>
          <a:off x="16459200" y="617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17616</xdr:rowOff>
    </xdr:from>
    <xdr:ext cx="762000" cy="259045"/>
    <xdr:sp macro="" textlink="">
      <xdr:nvSpPr>
        <xdr:cNvPr id="328" name="補助費等該当値テキスト"/>
        <xdr:cNvSpPr txBox="1"/>
      </xdr:nvSpPr>
      <xdr:spPr>
        <a:xfrm>
          <a:off x="16598900" y="601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152944</xdr:rowOff>
    </xdr:from>
    <xdr:to>
      <xdr:col>22</xdr:col>
      <xdr:colOff>615950</xdr:colOff>
      <xdr:row>36</xdr:row>
      <xdr:rowOff>83094</xdr:rowOff>
    </xdr:to>
    <xdr:sp macro="" textlink="">
      <xdr:nvSpPr>
        <xdr:cNvPr id="329" name="円/楕円 328"/>
        <xdr:cNvSpPr/>
      </xdr:nvSpPr>
      <xdr:spPr>
        <a:xfrm>
          <a:off x="15621000" y="615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93271</xdr:rowOff>
    </xdr:from>
    <xdr:ext cx="736600" cy="259045"/>
    <xdr:sp macro="" textlink="">
      <xdr:nvSpPr>
        <xdr:cNvPr id="330" name="テキスト ボックス 329"/>
        <xdr:cNvSpPr txBox="1"/>
      </xdr:nvSpPr>
      <xdr:spPr>
        <a:xfrm>
          <a:off x="15290800" y="5922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139881</xdr:rowOff>
    </xdr:from>
    <xdr:to>
      <xdr:col>21</xdr:col>
      <xdr:colOff>412750</xdr:colOff>
      <xdr:row>36</xdr:row>
      <xdr:rowOff>70031</xdr:rowOff>
    </xdr:to>
    <xdr:sp macro="" textlink="">
      <xdr:nvSpPr>
        <xdr:cNvPr id="331" name="円/楕円 330"/>
        <xdr:cNvSpPr/>
      </xdr:nvSpPr>
      <xdr:spPr>
        <a:xfrm>
          <a:off x="14732000" y="614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80208</xdr:rowOff>
    </xdr:from>
    <xdr:ext cx="762000" cy="259045"/>
    <xdr:sp macro="" textlink="">
      <xdr:nvSpPr>
        <xdr:cNvPr id="332" name="テキスト ボックス 331"/>
        <xdr:cNvSpPr txBox="1"/>
      </xdr:nvSpPr>
      <xdr:spPr>
        <a:xfrm>
          <a:off x="14401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14151</xdr:rowOff>
    </xdr:from>
    <xdr:to>
      <xdr:col>20</xdr:col>
      <xdr:colOff>209550</xdr:colOff>
      <xdr:row>36</xdr:row>
      <xdr:rowOff>115751</xdr:rowOff>
    </xdr:to>
    <xdr:sp macro="" textlink="">
      <xdr:nvSpPr>
        <xdr:cNvPr id="333" name="円/楕円 332"/>
        <xdr:cNvSpPr/>
      </xdr:nvSpPr>
      <xdr:spPr>
        <a:xfrm>
          <a:off x="13843000" y="618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125928</xdr:rowOff>
    </xdr:from>
    <xdr:ext cx="762000" cy="259045"/>
    <xdr:sp macro="" textlink="">
      <xdr:nvSpPr>
        <xdr:cNvPr id="334" name="テキスト ボックス 333"/>
        <xdr:cNvSpPr txBox="1"/>
      </xdr:nvSpPr>
      <xdr:spPr>
        <a:xfrm>
          <a:off x="13512800" y="5955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146413</xdr:rowOff>
    </xdr:from>
    <xdr:to>
      <xdr:col>19</xdr:col>
      <xdr:colOff>6350</xdr:colOff>
      <xdr:row>36</xdr:row>
      <xdr:rowOff>76563</xdr:rowOff>
    </xdr:to>
    <xdr:sp macro="" textlink="">
      <xdr:nvSpPr>
        <xdr:cNvPr id="335" name="円/楕円 334"/>
        <xdr:cNvSpPr/>
      </xdr:nvSpPr>
      <xdr:spPr>
        <a:xfrm>
          <a:off x="12954000" y="614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86740</xdr:rowOff>
    </xdr:from>
    <xdr:ext cx="762000" cy="259045"/>
    <xdr:sp macro="" textlink="">
      <xdr:nvSpPr>
        <xdr:cNvPr id="336" name="テキスト ボックス 335"/>
        <xdr:cNvSpPr txBox="1"/>
      </xdr:nvSpPr>
      <xdr:spPr>
        <a:xfrm>
          <a:off x="12623800" y="591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95/107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100" b="0" i="0" baseline="0">
              <a:solidFill>
                <a:schemeClr val="dk1"/>
              </a:solidFill>
              <a:effectLst/>
              <a:latin typeface="+mn-lt"/>
              <a:ea typeface="+mn-ea"/>
              <a:cs typeface="+mn-cs"/>
            </a:rPr>
            <a:t>北海道平均や類似団体に比較して高い割合となっているが、金利の高い地方債の繰上償還や、償還を上回る地方債の新規発行はしないなど比率抑制に努めた結果、地方債の残高は確実に減少している状況にある。</a:t>
          </a:r>
          <a:endParaRPr lang="ja-JP" altLang="ja-JP" sz="1400">
            <a:effectLst/>
          </a:endParaRPr>
        </a:p>
        <a:p>
          <a:pPr rtl="0"/>
          <a:r>
            <a:rPr lang="ja-JP" altLang="ja-JP" sz="1100" b="0" i="0" baseline="0">
              <a:solidFill>
                <a:schemeClr val="dk1"/>
              </a:solidFill>
              <a:effectLst/>
              <a:latin typeface="+mn-lt"/>
              <a:ea typeface="+mn-ea"/>
              <a:cs typeface="+mn-cs"/>
            </a:rPr>
            <a:t>　平成19年度に起債償還のピークを迎え以後は減少傾向にある。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61" name="直線コネクタ 360"/>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62"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63" name="直線コネクタ 362"/>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64"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65" name="直線コネクタ 364"/>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65278</xdr:rowOff>
    </xdr:from>
    <xdr:to>
      <xdr:col>7</xdr:col>
      <xdr:colOff>15875</xdr:colOff>
      <xdr:row>79</xdr:row>
      <xdr:rowOff>129287</xdr:rowOff>
    </xdr:to>
    <xdr:cxnSp macro="">
      <xdr:nvCxnSpPr>
        <xdr:cNvPr id="366" name="直線コネクタ 365"/>
        <xdr:cNvCxnSpPr/>
      </xdr:nvCxnSpPr>
      <xdr:spPr>
        <a:xfrm flipV="1">
          <a:off x="3987800" y="13609828"/>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5859</xdr:rowOff>
    </xdr:from>
    <xdr:ext cx="762000" cy="259045"/>
    <xdr:sp macro="" textlink="">
      <xdr:nvSpPr>
        <xdr:cNvPr id="367" name="公債費平均値テキスト"/>
        <xdr:cNvSpPr txBox="1"/>
      </xdr:nvSpPr>
      <xdr:spPr>
        <a:xfrm>
          <a:off x="4914900" y="13207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160782</xdr:rowOff>
    </xdr:from>
    <xdr:to>
      <xdr:col>7</xdr:col>
      <xdr:colOff>66675</xdr:colOff>
      <xdr:row>78</xdr:row>
      <xdr:rowOff>90932</xdr:rowOff>
    </xdr:to>
    <xdr:sp macro="" textlink="">
      <xdr:nvSpPr>
        <xdr:cNvPr id="368" name="フローチャート : 判断 367"/>
        <xdr:cNvSpPr/>
      </xdr:nvSpPr>
      <xdr:spPr>
        <a:xfrm>
          <a:off x="4775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129287</xdr:rowOff>
    </xdr:from>
    <xdr:to>
      <xdr:col>5</xdr:col>
      <xdr:colOff>549275</xdr:colOff>
      <xdr:row>80</xdr:row>
      <xdr:rowOff>30987</xdr:rowOff>
    </xdr:to>
    <xdr:cxnSp macro="">
      <xdr:nvCxnSpPr>
        <xdr:cNvPr id="369" name="直線コネクタ 368"/>
        <xdr:cNvCxnSpPr/>
      </xdr:nvCxnSpPr>
      <xdr:spPr>
        <a:xfrm flipV="1">
          <a:off x="3098800" y="13673837"/>
          <a:ext cx="8890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25908</xdr:rowOff>
    </xdr:from>
    <xdr:to>
      <xdr:col>5</xdr:col>
      <xdr:colOff>600075</xdr:colOff>
      <xdr:row>78</xdr:row>
      <xdr:rowOff>127508</xdr:rowOff>
    </xdr:to>
    <xdr:sp macro="" textlink="">
      <xdr:nvSpPr>
        <xdr:cNvPr id="370" name="フローチャート : 判断 369"/>
        <xdr:cNvSpPr/>
      </xdr:nvSpPr>
      <xdr:spPr>
        <a:xfrm>
          <a:off x="3937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137685</xdr:rowOff>
    </xdr:from>
    <xdr:ext cx="736600" cy="259045"/>
    <xdr:sp macro="" textlink="">
      <xdr:nvSpPr>
        <xdr:cNvPr id="371" name="テキスト ボックス 370"/>
        <xdr:cNvSpPr txBox="1"/>
      </xdr:nvSpPr>
      <xdr:spPr>
        <a:xfrm>
          <a:off x="3606800" y="13167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3556</xdr:rowOff>
    </xdr:from>
    <xdr:to>
      <xdr:col>4</xdr:col>
      <xdr:colOff>346075</xdr:colOff>
      <xdr:row>80</xdr:row>
      <xdr:rowOff>30987</xdr:rowOff>
    </xdr:to>
    <xdr:cxnSp macro="">
      <xdr:nvCxnSpPr>
        <xdr:cNvPr id="372" name="直線コネクタ 371"/>
        <xdr:cNvCxnSpPr/>
      </xdr:nvCxnSpPr>
      <xdr:spPr>
        <a:xfrm>
          <a:off x="2209800" y="13719556"/>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16763</xdr:rowOff>
    </xdr:from>
    <xdr:to>
      <xdr:col>4</xdr:col>
      <xdr:colOff>396875</xdr:colOff>
      <xdr:row>78</xdr:row>
      <xdr:rowOff>118363</xdr:rowOff>
    </xdr:to>
    <xdr:sp macro="" textlink="">
      <xdr:nvSpPr>
        <xdr:cNvPr id="373" name="フローチャート : 判断 372"/>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128540</xdr:rowOff>
    </xdr:from>
    <xdr:ext cx="762000" cy="259045"/>
    <xdr:sp macro="" textlink="">
      <xdr:nvSpPr>
        <xdr:cNvPr id="374" name="テキスト ボックス 373"/>
        <xdr:cNvSpPr txBox="1"/>
      </xdr:nvSpPr>
      <xdr:spPr>
        <a:xfrm>
          <a:off x="2717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3556</xdr:rowOff>
    </xdr:from>
    <xdr:to>
      <xdr:col>3</xdr:col>
      <xdr:colOff>142875</xdr:colOff>
      <xdr:row>80</xdr:row>
      <xdr:rowOff>72137</xdr:rowOff>
    </xdr:to>
    <xdr:cxnSp macro="">
      <xdr:nvCxnSpPr>
        <xdr:cNvPr id="375" name="直線コネクタ 374"/>
        <xdr:cNvCxnSpPr/>
      </xdr:nvCxnSpPr>
      <xdr:spPr>
        <a:xfrm flipV="1">
          <a:off x="1320800" y="13719556"/>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35052</xdr:rowOff>
    </xdr:from>
    <xdr:to>
      <xdr:col>3</xdr:col>
      <xdr:colOff>193675</xdr:colOff>
      <xdr:row>78</xdr:row>
      <xdr:rowOff>136652</xdr:rowOff>
    </xdr:to>
    <xdr:sp macro="" textlink="">
      <xdr:nvSpPr>
        <xdr:cNvPr id="376" name="フローチャート : 判断 375"/>
        <xdr:cNvSpPr/>
      </xdr:nvSpPr>
      <xdr:spPr>
        <a:xfrm>
          <a:off x="2159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146829</xdr:rowOff>
    </xdr:from>
    <xdr:ext cx="762000" cy="259045"/>
    <xdr:sp macro="" textlink="">
      <xdr:nvSpPr>
        <xdr:cNvPr id="377" name="テキスト ボックス 376"/>
        <xdr:cNvSpPr txBox="1"/>
      </xdr:nvSpPr>
      <xdr:spPr>
        <a:xfrm>
          <a:off x="1828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94487</xdr:rowOff>
    </xdr:from>
    <xdr:to>
      <xdr:col>1</xdr:col>
      <xdr:colOff>676275</xdr:colOff>
      <xdr:row>79</xdr:row>
      <xdr:rowOff>24637</xdr:rowOff>
    </xdr:to>
    <xdr:sp macro="" textlink="">
      <xdr:nvSpPr>
        <xdr:cNvPr id="378" name="フローチャート : 判断 377"/>
        <xdr:cNvSpPr/>
      </xdr:nvSpPr>
      <xdr:spPr>
        <a:xfrm>
          <a:off x="1270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34814</xdr:rowOff>
    </xdr:from>
    <xdr:ext cx="762000" cy="259045"/>
    <xdr:sp macro="" textlink="">
      <xdr:nvSpPr>
        <xdr:cNvPr id="379" name="テキスト ボックス 378"/>
        <xdr:cNvSpPr txBox="1"/>
      </xdr:nvSpPr>
      <xdr:spPr>
        <a:xfrm>
          <a:off x="939800" y="1323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79</xdr:row>
      <xdr:rowOff>14478</xdr:rowOff>
    </xdr:from>
    <xdr:to>
      <xdr:col>7</xdr:col>
      <xdr:colOff>66675</xdr:colOff>
      <xdr:row>79</xdr:row>
      <xdr:rowOff>116078</xdr:rowOff>
    </xdr:to>
    <xdr:sp macro="" textlink="">
      <xdr:nvSpPr>
        <xdr:cNvPr id="385" name="円/楕円 384"/>
        <xdr:cNvSpPr/>
      </xdr:nvSpPr>
      <xdr:spPr>
        <a:xfrm>
          <a:off x="47752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158005</xdr:rowOff>
    </xdr:from>
    <xdr:ext cx="762000" cy="259045"/>
    <xdr:sp macro="" textlink="">
      <xdr:nvSpPr>
        <xdr:cNvPr id="386" name="公債費該当値テキスト"/>
        <xdr:cNvSpPr txBox="1"/>
      </xdr:nvSpPr>
      <xdr:spPr>
        <a:xfrm>
          <a:off x="49149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78487</xdr:rowOff>
    </xdr:from>
    <xdr:to>
      <xdr:col>5</xdr:col>
      <xdr:colOff>600075</xdr:colOff>
      <xdr:row>80</xdr:row>
      <xdr:rowOff>8637</xdr:rowOff>
    </xdr:to>
    <xdr:sp macro="" textlink="">
      <xdr:nvSpPr>
        <xdr:cNvPr id="387" name="円/楕円 386"/>
        <xdr:cNvSpPr/>
      </xdr:nvSpPr>
      <xdr:spPr>
        <a:xfrm>
          <a:off x="3937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164864</xdr:rowOff>
    </xdr:from>
    <xdr:ext cx="736600" cy="259045"/>
    <xdr:sp macro="" textlink="">
      <xdr:nvSpPr>
        <xdr:cNvPr id="388" name="テキスト ボックス 387"/>
        <xdr:cNvSpPr txBox="1"/>
      </xdr:nvSpPr>
      <xdr:spPr>
        <a:xfrm>
          <a:off x="3606800" y="13709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151637</xdr:rowOff>
    </xdr:from>
    <xdr:to>
      <xdr:col>4</xdr:col>
      <xdr:colOff>396875</xdr:colOff>
      <xdr:row>80</xdr:row>
      <xdr:rowOff>81787</xdr:rowOff>
    </xdr:to>
    <xdr:sp macro="" textlink="">
      <xdr:nvSpPr>
        <xdr:cNvPr id="389" name="円/楕円 388"/>
        <xdr:cNvSpPr/>
      </xdr:nvSpPr>
      <xdr:spPr>
        <a:xfrm>
          <a:off x="3048000" y="13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66564</xdr:rowOff>
    </xdr:from>
    <xdr:ext cx="762000" cy="259045"/>
    <xdr:sp macro="" textlink="">
      <xdr:nvSpPr>
        <xdr:cNvPr id="390" name="テキスト ボックス 389"/>
        <xdr:cNvSpPr txBox="1"/>
      </xdr:nvSpPr>
      <xdr:spPr>
        <a:xfrm>
          <a:off x="2717800" y="13782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124206</xdr:rowOff>
    </xdr:from>
    <xdr:to>
      <xdr:col>3</xdr:col>
      <xdr:colOff>193675</xdr:colOff>
      <xdr:row>80</xdr:row>
      <xdr:rowOff>54356</xdr:rowOff>
    </xdr:to>
    <xdr:sp macro="" textlink="">
      <xdr:nvSpPr>
        <xdr:cNvPr id="391" name="円/楕円 390"/>
        <xdr:cNvSpPr/>
      </xdr:nvSpPr>
      <xdr:spPr>
        <a:xfrm>
          <a:off x="2159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39133</xdr:rowOff>
    </xdr:from>
    <xdr:ext cx="762000" cy="259045"/>
    <xdr:sp macro="" textlink="">
      <xdr:nvSpPr>
        <xdr:cNvPr id="392" name="テキスト ボックス 391"/>
        <xdr:cNvSpPr txBox="1"/>
      </xdr:nvSpPr>
      <xdr:spPr>
        <a:xfrm>
          <a:off x="1828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21337</xdr:rowOff>
    </xdr:from>
    <xdr:to>
      <xdr:col>1</xdr:col>
      <xdr:colOff>676275</xdr:colOff>
      <xdr:row>80</xdr:row>
      <xdr:rowOff>122937</xdr:rowOff>
    </xdr:to>
    <xdr:sp macro="" textlink="">
      <xdr:nvSpPr>
        <xdr:cNvPr id="393" name="円/楕円 392"/>
        <xdr:cNvSpPr/>
      </xdr:nvSpPr>
      <xdr:spPr>
        <a:xfrm>
          <a:off x="1270000" y="1373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107714</xdr:rowOff>
    </xdr:from>
    <xdr:ext cx="762000" cy="259045"/>
    <xdr:sp macro="" textlink="">
      <xdr:nvSpPr>
        <xdr:cNvPr id="394" name="テキスト ボックス 393"/>
        <xdr:cNvSpPr txBox="1"/>
      </xdr:nvSpPr>
      <xdr:spPr>
        <a:xfrm>
          <a:off x="939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17/107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100" b="0" i="0" baseline="0">
              <a:solidFill>
                <a:schemeClr val="dk1"/>
              </a:solidFill>
              <a:effectLst/>
              <a:latin typeface="+mn-lt"/>
              <a:ea typeface="+mn-ea"/>
              <a:cs typeface="+mn-cs"/>
            </a:rPr>
            <a:t>公債費の経常収支比率が高いことから、それ以外の比率は、類似団体の平均を下回っている。</a:t>
          </a:r>
          <a:endParaRPr lang="ja-JP" altLang="ja-JP" sz="1400">
            <a:effectLst/>
          </a:endParaRPr>
        </a:p>
        <a:p>
          <a:pPr rtl="0"/>
          <a:r>
            <a:rPr lang="ja-JP" altLang="ja-JP" sz="1100" b="0" i="0" baseline="0">
              <a:solidFill>
                <a:schemeClr val="dk1"/>
              </a:solidFill>
              <a:effectLst/>
              <a:latin typeface="+mn-lt"/>
              <a:ea typeface="+mn-ea"/>
              <a:cs typeface="+mn-cs"/>
            </a:rPr>
            <a:t>　経常収支比率は経常的な収入である普通交付税の額にも影響されるが、適正に財源を確保する一方、地方債の新規発行の抑制に努め、公債費の割合が高くならないように努めていく。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146050</xdr:rowOff>
    </xdr:from>
    <xdr:to>
      <xdr:col>24</xdr:col>
      <xdr:colOff>31750</xdr:colOff>
      <xdr:row>81</xdr:row>
      <xdr:rowOff>157480</xdr:rowOff>
    </xdr:to>
    <xdr:cxnSp macro="">
      <xdr:nvCxnSpPr>
        <xdr:cNvPr id="422" name="直線コネクタ 421"/>
        <xdr:cNvCxnSpPr/>
      </xdr:nvCxnSpPr>
      <xdr:spPr>
        <a:xfrm flipV="1">
          <a:off x="16510000" y="126619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129557</xdr:rowOff>
    </xdr:from>
    <xdr:ext cx="762000" cy="259045"/>
    <xdr:sp macro="" textlink="">
      <xdr:nvSpPr>
        <xdr:cNvPr id="423" name="公債費以外最小値テキスト"/>
        <xdr:cNvSpPr txBox="1"/>
      </xdr:nvSpPr>
      <xdr:spPr>
        <a:xfrm>
          <a:off x="16598900" y="1401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23</xdr:col>
      <xdr:colOff>628650</xdr:colOff>
      <xdr:row>81</xdr:row>
      <xdr:rowOff>157480</xdr:rowOff>
    </xdr:from>
    <xdr:to>
      <xdr:col>24</xdr:col>
      <xdr:colOff>120650</xdr:colOff>
      <xdr:row>81</xdr:row>
      <xdr:rowOff>157480</xdr:rowOff>
    </xdr:to>
    <xdr:cxnSp macro="">
      <xdr:nvCxnSpPr>
        <xdr:cNvPr id="424" name="直線コネクタ 423"/>
        <xdr:cNvCxnSpPr/>
      </xdr:nvCxnSpPr>
      <xdr:spPr>
        <a:xfrm>
          <a:off x="16421100" y="1404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60977</xdr:rowOff>
    </xdr:from>
    <xdr:ext cx="762000" cy="259045"/>
    <xdr:sp macro="" textlink="">
      <xdr:nvSpPr>
        <xdr:cNvPr id="425"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23</xdr:col>
      <xdr:colOff>628650</xdr:colOff>
      <xdr:row>73</xdr:row>
      <xdr:rowOff>146050</xdr:rowOff>
    </xdr:from>
    <xdr:to>
      <xdr:col>24</xdr:col>
      <xdr:colOff>120650</xdr:colOff>
      <xdr:row>73</xdr:row>
      <xdr:rowOff>146050</xdr:rowOff>
    </xdr:to>
    <xdr:cxnSp macro="">
      <xdr:nvCxnSpPr>
        <xdr:cNvPr id="426" name="直線コネクタ 425"/>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1270</xdr:rowOff>
    </xdr:from>
    <xdr:to>
      <xdr:col>24</xdr:col>
      <xdr:colOff>31750</xdr:colOff>
      <xdr:row>75</xdr:row>
      <xdr:rowOff>81280</xdr:rowOff>
    </xdr:to>
    <xdr:cxnSp macro="">
      <xdr:nvCxnSpPr>
        <xdr:cNvPr id="427" name="直線コネクタ 426"/>
        <xdr:cNvCxnSpPr/>
      </xdr:nvCxnSpPr>
      <xdr:spPr>
        <a:xfrm flipV="1">
          <a:off x="15671800" y="1286002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113047</xdr:rowOff>
    </xdr:from>
    <xdr:ext cx="762000" cy="259045"/>
    <xdr:sp macro="" textlink="">
      <xdr:nvSpPr>
        <xdr:cNvPr id="428" name="公債費以外平均値テキスト"/>
        <xdr:cNvSpPr txBox="1"/>
      </xdr:nvSpPr>
      <xdr:spPr>
        <a:xfrm>
          <a:off x="16598900" y="12971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140970</xdr:rowOff>
    </xdr:from>
    <xdr:to>
      <xdr:col>24</xdr:col>
      <xdr:colOff>82550</xdr:colOff>
      <xdr:row>76</xdr:row>
      <xdr:rowOff>71120</xdr:rowOff>
    </xdr:to>
    <xdr:sp macro="" textlink="">
      <xdr:nvSpPr>
        <xdr:cNvPr id="429" name="フローチャート : 判断 428"/>
        <xdr:cNvSpPr/>
      </xdr:nvSpPr>
      <xdr:spPr>
        <a:xfrm>
          <a:off x="164592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77470</xdr:rowOff>
    </xdr:from>
    <xdr:to>
      <xdr:col>22</xdr:col>
      <xdr:colOff>565150</xdr:colOff>
      <xdr:row>75</xdr:row>
      <xdr:rowOff>81280</xdr:rowOff>
    </xdr:to>
    <xdr:cxnSp macro="">
      <xdr:nvCxnSpPr>
        <xdr:cNvPr id="430" name="直線コネクタ 429"/>
        <xdr:cNvCxnSpPr/>
      </xdr:nvCxnSpPr>
      <xdr:spPr>
        <a:xfrm>
          <a:off x="14782800" y="1276477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160020</xdr:rowOff>
    </xdr:from>
    <xdr:to>
      <xdr:col>22</xdr:col>
      <xdr:colOff>615950</xdr:colOff>
      <xdr:row>76</xdr:row>
      <xdr:rowOff>90170</xdr:rowOff>
    </xdr:to>
    <xdr:sp macro="" textlink="">
      <xdr:nvSpPr>
        <xdr:cNvPr id="431" name="フローチャート : 判断 430"/>
        <xdr:cNvSpPr/>
      </xdr:nvSpPr>
      <xdr:spPr>
        <a:xfrm>
          <a:off x="15621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74947</xdr:rowOff>
    </xdr:from>
    <xdr:ext cx="736600" cy="259045"/>
    <xdr:sp macro="" textlink="">
      <xdr:nvSpPr>
        <xdr:cNvPr id="432" name="テキスト ボックス 431"/>
        <xdr:cNvSpPr txBox="1"/>
      </xdr:nvSpPr>
      <xdr:spPr>
        <a:xfrm>
          <a:off x="15290800" y="1310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77470</xdr:rowOff>
    </xdr:from>
    <xdr:to>
      <xdr:col>21</xdr:col>
      <xdr:colOff>361950</xdr:colOff>
      <xdr:row>74</xdr:row>
      <xdr:rowOff>161290</xdr:rowOff>
    </xdr:to>
    <xdr:cxnSp macro="">
      <xdr:nvCxnSpPr>
        <xdr:cNvPr id="433" name="直線コネクタ 432"/>
        <xdr:cNvCxnSpPr/>
      </xdr:nvCxnSpPr>
      <xdr:spPr>
        <a:xfrm flipV="1">
          <a:off x="13893800" y="1276477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68580</xdr:rowOff>
    </xdr:from>
    <xdr:to>
      <xdr:col>21</xdr:col>
      <xdr:colOff>412750</xdr:colOff>
      <xdr:row>75</xdr:row>
      <xdr:rowOff>170180</xdr:rowOff>
    </xdr:to>
    <xdr:sp macro="" textlink="">
      <xdr:nvSpPr>
        <xdr:cNvPr id="434" name="フローチャート : 判断 433"/>
        <xdr:cNvSpPr/>
      </xdr:nvSpPr>
      <xdr:spPr>
        <a:xfrm>
          <a:off x="14732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154957</xdr:rowOff>
    </xdr:from>
    <xdr:ext cx="762000" cy="259045"/>
    <xdr:sp macro="" textlink="">
      <xdr:nvSpPr>
        <xdr:cNvPr id="435" name="テキスト ボックス 434"/>
        <xdr:cNvSpPr txBox="1"/>
      </xdr:nvSpPr>
      <xdr:spPr>
        <a:xfrm>
          <a:off x="14401800"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161290</xdr:rowOff>
    </xdr:from>
    <xdr:to>
      <xdr:col>20</xdr:col>
      <xdr:colOff>158750</xdr:colOff>
      <xdr:row>75</xdr:row>
      <xdr:rowOff>12700</xdr:rowOff>
    </xdr:to>
    <xdr:cxnSp macro="">
      <xdr:nvCxnSpPr>
        <xdr:cNvPr id="436" name="直線コネクタ 435"/>
        <xdr:cNvCxnSpPr/>
      </xdr:nvCxnSpPr>
      <xdr:spPr>
        <a:xfrm flipV="1">
          <a:off x="13004800" y="128485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37" name="フローチャート : 判断 436"/>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135907</xdr:rowOff>
    </xdr:from>
    <xdr:ext cx="762000" cy="259045"/>
    <xdr:sp macro="" textlink="">
      <xdr:nvSpPr>
        <xdr:cNvPr id="438" name="テキスト ボックス 437"/>
        <xdr:cNvSpPr txBox="1"/>
      </xdr:nvSpPr>
      <xdr:spPr>
        <a:xfrm>
          <a:off x="13512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39" name="フローチャート : 判断 438"/>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2557</xdr:rowOff>
    </xdr:from>
    <xdr:ext cx="762000" cy="259045"/>
    <xdr:sp macro="" textlink="">
      <xdr:nvSpPr>
        <xdr:cNvPr id="440" name="テキスト ボックス 439"/>
        <xdr:cNvSpPr txBox="1"/>
      </xdr:nvSpPr>
      <xdr:spPr>
        <a:xfrm>
          <a:off x="12623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74</xdr:row>
      <xdr:rowOff>121920</xdr:rowOff>
    </xdr:from>
    <xdr:to>
      <xdr:col>24</xdr:col>
      <xdr:colOff>82550</xdr:colOff>
      <xdr:row>75</xdr:row>
      <xdr:rowOff>52070</xdr:rowOff>
    </xdr:to>
    <xdr:sp macro="" textlink="">
      <xdr:nvSpPr>
        <xdr:cNvPr id="446" name="円/楕円 445"/>
        <xdr:cNvSpPr/>
      </xdr:nvSpPr>
      <xdr:spPr>
        <a:xfrm>
          <a:off x="164592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138447</xdr:rowOff>
    </xdr:from>
    <xdr:ext cx="762000" cy="259045"/>
    <xdr:sp macro="" textlink="">
      <xdr:nvSpPr>
        <xdr:cNvPr id="447" name="公債費以外該当値テキスト"/>
        <xdr:cNvSpPr txBox="1"/>
      </xdr:nvSpPr>
      <xdr:spPr>
        <a:xfrm>
          <a:off x="165989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30480</xdr:rowOff>
    </xdr:from>
    <xdr:to>
      <xdr:col>22</xdr:col>
      <xdr:colOff>615950</xdr:colOff>
      <xdr:row>75</xdr:row>
      <xdr:rowOff>132080</xdr:rowOff>
    </xdr:to>
    <xdr:sp macro="" textlink="">
      <xdr:nvSpPr>
        <xdr:cNvPr id="448" name="円/楕円 447"/>
        <xdr:cNvSpPr/>
      </xdr:nvSpPr>
      <xdr:spPr>
        <a:xfrm>
          <a:off x="15621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142257</xdr:rowOff>
    </xdr:from>
    <xdr:ext cx="736600" cy="259045"/>
    <xdr:sp macro="" textlink="">
      <xdr:nvSpPr>
        <xdr:cNvPr id="449" name="テキスト ボックス 448"/>
        <xdr:cNvSpPr txBox="1"/>
      </xdr:nvSpPr>
      <xdr:spPr>
        <a:xfrm>
          <a:off x="15290800" y="12658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26670</xdr:rowOff>
    </xdr:from>
    <xdr:to>
      <xdr:col>21</xdr:col>
      <xdr:colOff>412750</xdr:colOff>
      <xdr:row>74</xdr:row>
      <xdr:rowOff>128270</xdr:rowOff>
    </xdr:to>
    <xdr:sp macro="" textlink="">
      <xdr:nvSpPr>
        <xdr:cNvPr id="450" name="円/楕円 449"/>
        <xdr:cNvSpPr/>
      </xdr:nvSpPr>
      <xdr:spPr>
        <a:xfrm>
          <a:off x="14732000" y="127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138447</xdr:rowOff>
    </xdr:from>
    <xdr:ext cx="762000" cy="259045"/>
    <xdr:sp macro="" textlink="">
      <xdr:nvSpPr>
        <xdr:cNvPr id="451" name="テキスト ボックス 450"/>
        <xdr:cNvSpPr txBox="1"/>
      </xdr:nvSpPr>
      <xdr:spPr>
        <a:xfrm>
          <a:off x="14401800" y="1248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110490</xdr:rowOff>
    </xdr:from>
    <xdr:to>
      <xdr:col>20</xdr:col>
      <xdr:colOff>209550</xdr:colOff>
      <xdr:row>75</xdr:row>
      <xdr:rowOff>40640</xdr:rowOff>
    </xdr:to>
    <xdr:sp macro="" textlink="">
      <xdr:nvSpPr>
        <xdr:cNvPr id="452" name="円/楕円 451"/>
        <xdr:cNvSpPr/>
      </xdr:nvSpPr>
      <xdr:spPr>
        <a:xfrm>
          <a:off x="13843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50817</xdr:rowOff>
    </xdr:from>
    <xdr:ext cx="762000" cy="259045"/>
    <xdr:sp macro="" textlink="">
      <xdr:nvSpPr>
        <xdr:cNvPr id="453" name="テキスト ボックス 452"/>
        <xdr:cNvSpPr txBox="1"/>
      </xdr:nvSpPr>
      <xdr:spPr>
        <a:xfrm>
          <a:off x="13512800" y="1256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133350</xdr:rowOff>
    </xdr:from>
    <xdr:to>
      <xdr:col>19</xdr:col>
      <xdr:colOff>6350</xdr:colOff>
      <xdr:row>75</xdr:row>
      <xdr:rowOff>63500</xdr:rowOff>
    </xdr:to>
    <xdr:sp macro="" textlink="">
      <xdr:nvSpPr>
        <xdr:cNvPr id="454" name="円/楕円 453"/>
        <xdr:cNvSpPr/>
      </xdr:nvSpPr>
      <xdr:spPr>
        <a:xfrm>
          <a:off x="12954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73677</xdr:rowOff>
    </xdr:from>
    <xdr:ext cx="762000" cy="259045"/>
    <xdr:sp macro="" textlink="">
      <xdr:nvSpPr>
        <xdr:cNvPr id="455" name="テキスト ボックス 454"/>
        <xdr:cNvSpPr txBox="1"/>
      </xdr:nvSpPr>
      <xdr:spPr>
        <a:xfrm>
          <a:off x="126238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北海道大空町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137546</xdr:rowOff>
    </xdr:from>
    <xdr:to>
      <xdr:col>4</xdr:col>
      <xdr:colOff>1117600</xdr:colOff>
      <xdr:row>19</xdr:row>
      <xdr:rowOff>142810</xdr:rowOff>
    </xdr:to>
    <xdr:cxnSp macro="">
      <xdr:nvCxnSpPr>
        <xdr:cNvPr id="41" name="直線コネクタ 40"/>
        <xdr:cNvCxnSpPr/>
      </xdr:nvCxnSpPr>
      <xdr:spPr bwMode="auto">
        <a:xfrm flipV="1">
          <a:off x="5651500" y="2242571"/>
          <a:ext cx="0" cy="12054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114887</xdr:rowOff>
    </xdr:from>
    <xdr:ext cx="762000" cy="259045"/>
    <xdr:sp macro="" textlink="">
      <xdr:nvSpPr>
        <xdr:cNvPr id="42" name="人口1人当たり決算額の推移最小値テキスト130"/>
        <xdr:cNvSpPr txBox="1"/>
      </xdr:nvSpPr>
      <xdr:spPr>
        <a:xfrm>
          <a:off x="5740400" y="342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85,567</a:t>
          </a:r>
          <a:endParaRPr kumimoji="1" lang="ja-JP" altLang="en-US" sz="1000" b="1">
            <a:latin typeface="ＭＳ Ｐゴシック"/>
          </a:endParaRPr>
        </a:p>
      </xdr:txBody>
    </xdr:sp>
    <xdr:clientData/>
  </xdr:oneCellAnchor>
  <xdr:twoCellAnchor>
    <xdr:from>
      <xdr:col>4</xdr:col>
      <xdr:colOff>1028700</xdr:colOff>
      <xdr:row>19</xdr:row>
      <xdr:rowOff>142810</xdr:rowOff>
    </xdr:from>
    <xdr:to>
      <xdr:col>5</xdr:col>
      <xdr:colOff>73025</xdr:colOff>
      <xdr:row>19</xdr:row>
      <xdr:rowOff>142810</xdr:rowOff>
    </xdr:to>
    <xdr:cxnSp macro="">
      <xdr:nvCxnSpPr>
        <xdr:cNvPr id="43" name="直線コネクタ 42"/>
        <xdr:cNvCxnSpPr/>
      </xdr:nvCxnSpPr>
      <xdr:spPr bwMode="auto">
        <a:xfrm>
          <a:off x="5562600" y="34479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52473</xdr:rowOff>
    </xdr:from>
    <xdr:ext cx="762000" cy="259045"/>
    <xdr:sp macro="" textlink="">
      <xdr:nvSpPr>
        <xdr:cNvPr id="44" name="人口1人当たり決算額の推移最大値テキスト130"/>
        <xdr:cNvSpPr txBox="1"/>
      </xdr:nvSpPr>
      <xdr:spPr>
        <a:xfrm>
          <a:off x="5740400" y="19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296,488</a:t>
          </a:r>
          <a:endParaRPr kumimoji="1" lang="ja-JP" altLang="en-US" sz="1000" b="1">
            <a:latin typeface="ＭＳ Ｐゴシック"/>
          </a:endParaRPr>
        </a:p>
      </xdr:txBody>
    </xdr:sp>
    <xdr:clientData/>
  </xdr:oneCellAnchor>
  <xdr:twoCellAnchor>
    <xdr:from>
      <xdr:col>4</xdr:col>
      <xdr:colOff>1028700</xdr:colOff>
      <xdr:row>12</xdr:row>
      <xdr:rowOff>137546</xdr:rowOff>
    </xdr:from>
    <xdr:to>
      <xdr:col>5</xdr:col>
      <xdr:colOff>73025</xdr:colOff>
      <xdr:row>12</xdr:row>
      <xdr:rowOff>137546</xdr:rowOff>
    </xdr:to>
    <xdr:cxnSp macro="">
      <xdr:nvCxnSpPr>
        <xdr:cNvPr id="45" name="直線コネクタ 44"/>
        <xdr:cNvCxnSpPr/>
      </xdr:nvCxnSpPr>
      <xdr:spPr bwMode="auto">
        <a:xfrm>
          <a:off x="5562600" y="2242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70601</xdr:rowOff>
    </xdr:from>
    <xdr:to>
      <xdr:col>4</xdr:col>
      <xdr:colOff>1117600</xdr:colOff>
      <xdr:row>16</xdr:row>
      <xdr:rowOff>101724</xdr:rowOff>
    </xdr:to>
    <xdr:cxnSp macro="">
      <xdr:nvCxnSpPr>
        <xdr:cNvPr id="46" name="直線コネクタ 45"/>
        <xdr:cNvCxnSpPr/>
      </xdr:nvCxnSpPr>
      <xdr:spPr bwMode="auto">
        <a:xfrm flipV="1">
          <a:off x="5003800" y="2861426"/>
          <a:ext cx="647700" cy="31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108561</xdr:rowOff>
    </xdr:from>
    <xdr:ext cx="762000" cy="259045"/>
    <xdr:sp macro="" textlink="">
      <xdr:nvSpPr>
        <xdr:cNvPr id="47" name="人口1人当たり決算額の推移平均値テキスト130"/>
        <xdr:cNvSpPr txBox="1"/>
      </xdr:nvSpPr>
      <xdr:spPr>
        <a:xfrm>
          <a:off x="5740400" y="2899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136484</xdr:rowOff>
    </xdr:from>
    <xdr:to>
      <xdr:col>5</xdr:col>
      <xdr:colOff>34925</xdr:colOff>
      <xdr:row>17</xdr:row>
      <xdr:rowOff>66634</xdr:rowOff>
    </xdr:to>
    <xdr:sp macro="" textlink="">
      <xdr:nvSpPr>
        <xdr:cNvPr id="48" name="フローチャート : 判断 47"/>
        <xdr:cNvSpPr/>
      </xdr:nvSpPr>
      <xdr:spPr bwMode="auto">
        <a:xfrm>
          <a:off x="56007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101724</xdr:rowOff>
    </xdr:from>
    <xdr:to>
      <xdr:col>4</xdr:col>
      <xdr:colOff>469900</xdr:colOff>
      <xdr:row>16</xdr:row>
      <xdr:rowOff>145878</xdr:rowOff>
    </xdr:to>
    <xdr:cxnSp macro="">
      <xdr:nvCxnSpPr>
        <xdr:cNvPr id="49" name="直線コネクタ 48"/>
        <xdr:cNvCxnSpPr/>
      </xdr:nvCxnSpPr>
      <xdr:spPr bwMode="auto">
        <a:xfrm flipV="1">
          <a:off x="4305300" y="2892549"/>
          <a:ext cx="698500" cy="44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112098</xdr:rowOff>
    </xdr:from>
    <xdr:to>
      <xdr:col>4</xdr:col>
      <xdr:colOff>520700</xdr:colOff>
      <xdr:row>17</xdr:row>
      <xdr:rowOff>42248</xdr:rowOff>
    </xdr:to>
    <xdr:sp macro="" textlink="">
      <xdr:nvSpPr>
        <xdr:cNvPr id="50" name="フローチャート : 判断 49"/>
        <xdr:cNvSpPr/>
      </xdr:nvSpPr>
      <xdr:spPr bwMode="auto">
        <a:xfrm>
          <a:off x="4953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27025</xdr:rowOff>
    </xdr:from>
    <xdr:ext cx="736600" cy="259045"/>
    <xdr:sp macro="" textlink="">
      <xdr:nvSpPr>
        <xdr:cNvPr id="51" name="テキスト ボックス 50"/>
        <xdr:cNvSpPr txBox="1"/>
      </xdr:nvSpPr>
      <xdr:spPr>
        <a:xfrm>
          <a:off x="4622800" y="2989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60382</xdr:rowOff>
    </xdr:from>
    <xdr:to>
      <xdr:col>3</xdr:col>
      <xdr:colOff>904875</xdr:colOff>
      <xdr:row>16</xdr:row>
      <xdr:rowOff>145878</xdr:rowOff>
    </xdr:to>
    <xdr:cxnSp macro="">
      <xdr:nvCxnSpPr>
        <xdr:cNvPr id="52" name="直線コネクタ 51"/>
        <xdr:cNvCxnSpPr/>
      </xdr:nvCxnSpPr>
      <xdr:spPr bwMode="auto">
        <a:xfrm>
          <a:off x="3606800" y="2851207"/>
          <a:ext cx="698500" cy="85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155612</xdr:rowOff>
    </xdr:from>
    <xdr:to>
      <xdr:col>3</xdr:col>
      <xdr:colOff>955675</xdr:colOff>
      <xdr:row>17</xdr:row>
      <xdr:rowOff>85762</xdr:rowOff>
    </xdr:to>
    <xdr:sp macro="" textlink="">
      <xdr:nvSpPr>
        <xdr:cNvPr id="53" name="フローチャート : 判断 52"/>
        <xdr:cNvSpPr/>
      </xdr:nvSpPr>
      <xdr:spPr bwMode="auto">
        <a:xfrm>
          <a:off x="4254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70539</xdr:rowOff>
    </xdr:from>
    <xdr:ext cx="762000" cy="259045"/>
    <xdr:sp macro="" textlink="">
      <xdr:nvSpPr>
        <xdr:cNvPr id="54" name="テキスト ボックス 53"/>
        <xdr:cNvSpPr txBox="1"/>
      </xdr:nvSpPr>
      <xdr:spPr>
        <a:xfrm>
          <a:off x="3924300" y="303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39882</xdr:rowOff>
    </xdr:from>
    <xdr:to>
      <xdr:col>3</xdr:col>
      <xdr:colOff>206375</xdr:colOff>
      <xdr:row>16</xdr:row>
      <xdr:rowOff>60382</xdr:rowOff>
    </xdr:to>
    <xdr:cxnSp macro="">
      <xdr:nvCxnSpPr>
        <xdr:cNvPr id="55" name="直線コネクタ 54"/>
        <xdr:cNvCxnSpPr/>
      </xdr:nvCxnSpPr>
      <xdr:spPr bwMode="auto">
        <a:xfrm>
          <a:off x="2908300" y="2830707"/>
          <a:ext cx="698500" cy="20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144319</xdr:rowOff>
    </xdr:from>
    <xdr:to>
      <xdr:col>3</xdr:col>
      <xdr:colOff>257175</xdr:colOff>
      <xdr:row>17</xdr:row>
      <xdr:rowOff>74469</xdr:rowOff>
    </xdr:to>
    <xdr:sp macro="" textlink="">
      <xdr:nvSpPr>
        <xdr:cNvPr id="56" name="フローチャート : 判断 55"/>
        <xdr:cNvSpPr/>
      </xdr:nvSpPr>
      <xdr:spPr bwMode="auto">
        <a:xfrm>
          <a:off x="3556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59246</xdr:rowOff>
    </xdr:from>
    <xdr:ext cx="762000" cy="259045"/>
    <xdr:sp macro="" textlink="">
      <xdr:nvSpPr>
        <xdr:cNvPr id="57" name="テキスト ボックス 56"/>
        <xdr:cNvSpPr txBox="1"/>
      </xdr:nvSpPr>
      <xdr:spPr>
        <a:xfrm>
          <a:off x="3225800" y="30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131460</xdr:rowOff>
    </xdr:from>
    <xdr:to>
      <xdr:col>2</xdr:col>
      <xdr:colOff>692150</xdr:colOff>
      <xdr:row>17</xdr:row>
      <xdr:rowOff>61610</xdr:rowOff>
    </xdr:to>
    <xdr:sp macro="" textlink="">
      <xdr:nvSpPr>
        <xdr:cNvPr id="58" name="フローチャート : 判断 57"/>
        <xdr:cNvSpPr/>
      </xdr:nvSpPr>
      <xdr:spPr bwMode="auto">
        <a:xfrm>
          <a:off x="2857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46387</xdr:rowOff>
    </xdr:from>
    <xdr:ext cx="762000" cy="259045"/>
    <xdr:sp macro="" textlink="">
      <xdr:nvSpPr>
        <xdr:cNvPr id="59" name="テキスト ボックス 58"/>
        <xdr:cNvSpPr txBox="1"/>
      </xdr:nvSpPr>
      <xdr:spPr>
        <a:xfrm>
          <a:off x="2527300" y="300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19801</xdr:rowOff>
    </xdr:from>
    <xdr:to>
      <xdr:col>5</xdr:col>
      <xdr:colOff>34925</xdr:colOff>
      <xdr:row>16</xdr:row>
      <xdr:rowOff>121401</xdr:rowOff>
    </xdr:to>
    <xdr:sp macro="" textlink="">
      <xdr:nvSpPr>
        <xdr:cNvPr id="65" name="円/楕円 64"/>
        <xdr:cNvSpPr/>
      </xdr:nvSpPr>
      <xdr:spPr bwMode="auto">
        <a:xfrm>
          <a:off x="5600700" y="2810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36328</xdr:rowOff>
    </xdr:from>
    <xdr:ext cx="762000" cy="259045"/>
    <xdr:sp macro="" textlink="">
      <xdr:nvSpPr>
        <xdr:cNvPr id="66" name="人口1人当たり決算額の推移該当値テキスト130"/>
        <xdr:cNvSpPr txBox="1"/>
      </xdr:nvSpPr>
      <xdr:spPr>
        <a:xfrm>
          <a:off x="5740400" y="2655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188,202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50924</xdr:rowOff>
    </xdr:from>
    <xdr:to>
      <xdr:col>4</xdr:col>
      <xdr:colOff>520700</xdr:colOff>
      <xdr:row>16</xdr:row>
      <xdr:rowOff>152524</xdr:rowOff>
    </xdr:to>
    <xdr:sp macro="" textlink="">
      <xdr:nvSpPr>
        <xdr:cNvPr id="67" name="円/楕円 66"/>
        <xdr:cNvSpPr/>
      </xdr:nvSpPr>
      <xdr:spPr bwMode="auto">
        <a:xfrm>
          <a:off x="4953000" y="2841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162701</xdr:rowOff>
    </xdr:from>
    <xdr:ext cx="736600" cy="259045"/>
    <xdr:sp macro="" textlink="">
      <xdr:nvSpPr>
        <xdr:cNvPr id="68" name="テキスト ボックス 67"/>
        <xdr:cNvSpPr txBox="1"/>
      </xdr:nvSpPr>
      <xdr:spPr>
        <a:xfrm>
          <a:off x="4622800" y="2610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182,756</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95078</xdr:rowOff>
    </xdr:from>
    <xdr:to>
      <xdr:col>3</xdr:col>
      <xdr:colOff>955675</xdr:colOff>
      <xdr:row>17</xdr:row>
      <xdr:rowOff>25228</xdr:rowOff>
    </xdr:to>
    <xdr:sp macro="" textlink="">
      <xdr:nvSpPr>
        <xdr:cNvPr id="69" name="円/楕円 68"/>
        <xdr:cNvSpPr/>
      </xdr:nvSpPr>
      <xdr:spPr bwMode="auto">
        <a:xfrm>
          <a:off x="4254500" y="2885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35405</xdr:rowOff>
    </xdr:from>
    <xdr:ext cx="762000" cy="259045"/>
    <xdr:sp macro="" textlink="">
      <xdr:nvSpPr>
        <xdr:cNvPr id="70" name="テキスト ボックス 69"/>
        <xdr:cNvSpPr txBox="1"/>
      </xdr:nvSpPr>
      <xdr:spPr>
        <a:xfrm>
          <a:off x="3924300" y="265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175,030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9582</xdr:rowOff>
    </xdr:from>
    <xdr:to>
      <xdr:col>3</xdr:col>
      <xdr:colOff>257175</xdr:colOff>
      <xdr:row>16</xdr:row>
      <xdr:rowOff>111182</xdr:rowOff>
    </xdr:to>
    <xdr:sp macro="" textlink="">
      <xdr:nvSpPr>
        <xdr:cNvPr id="71" name="円/楕円 70"/>
        <xdr:cNvSpPr/>
      </xdr:nvSpPr>
      <xdr:spPr bwMode="auto">
        <a:xfrm>
          <a:off x="3556000" y="2800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121359</xdr:rowOff>
    </xdr:from>
    <xdr:ext cx="762000" cy="259045"/>
    <xdr:sp macro="" textlink="">
      <xdr:nvSpPr>
        <xdr:cNvPr id="72" name="テキスト ボックス 71"/>
        <xdr:cNvSpPr txBox="1"/>
      </xdr:nvSpPr>
      <xdr:spPr>
        <a:xfrm>
          <a:off x="3225800" y="256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189,990</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160532</xdr:rowOff>
    </xdr:from>
    <xdr:to>
      <xdr:col>2</xdr:col>
      <xdr:colOff>692150</xdr:colOff>
      <xdr:row>16</xdr:row>
      <xdr:rowOff>90682</xdr:rowOff>
    </xdr:to>
    <xdr:sp macro="" textlink="">
      <xdr:nvSpPr>
        <xdr:cNvPr id="73" name="円/楕円 72"/>
        <xdr:cNvSpPr/>
      </xdr:nvSpPr>
      <xdr:spPr bwMode="auto">
        <a:xfrm>
          <a:off x="2857500" y="2779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100859</xdr:rowOff>
    </xdr:from>
    <xdr:ext cx="762000" cy="259045"/>
    <xdr:sp macro="" textlink="">
      <xdr:nvSpPr>
        <xdr:cNvPr id="74" name="テキスト ボックス 73"/>
        <xdr:cNvSpPr txBox="1"/>
      </xdr:nvSpPr>
      <xdr:spPr>
        <a:xfrm>
          <a:off x="2527300" y="254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193,577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244631</xdr:rowOff>
    </xdr:from>
    <xdr:to>
      <xdr:col>4</xdr:col>
      <xdr:colOff>1117600</xdr:colOff>
      <xdr:row>38</xdr:row>
      <xdr:rowOff>33121</xdr:rowOff>
    </xdr:to>
    <xdr:cxnSp macro="">
      <xdr:nvCxnSpPr>
        <xdr:cNvPr id="104" name="直線コネクタ 103"/>
        <xdr:cNvCxnSpPr/>
      </xdr:nvCxnSpPr>
      <xdr:spPr bwMode="auto">
        <a:xfrm flipV="1">
          <a:off x="5651500" y="6169181"/>
          <a:ext cx="0" cy="13315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5198</xdr:rowOff>
    </xdr:from>
    <xdr:ext cx="762000" cy="259045"/>
    <xdr:sp macro="" textlink="">
      <xdr:nvSpPr>
        <xdr:cNvPr id="105" name="人口1人当たり決算額の推移最小値テキスト445"/>
        <xdr:cNvSpPr txBox="1"/>
      </xdr:nvSpPr>
      <xdr:spPr>
        <a:xfrm>
          <a:off x="5740400" y="747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-19,876</a:t>
          </a:r>
          <a:endParaRPr kumimoji="1" lang="ja-JP" altLang="en-US" sz="1000" b="1">
            <a:latin typeface="ＭＳ Ｐゴシック"/>
          </a:endParaRPr>
        </a:p>
      </xdr:txBody>
    </xdr:sp>
    <xdr:clientData/>
  </xdr:oneCellAnchor>
  <xdr:twoCellAnchor>
    <xdr:from>
      <xdr:col>4</xdr:col>
      <xdr:colOff>1028700</xdr:colOff>
      <xdr:row>38</xdr:row>
      <xdr:rowOff>33121</xdr:rowOff>
    </xdr:from>
    <xdr:to>
      <xdr:col>5</xdr:col>
      <xdr:colOff>73025</xdr:colOff>
      <xdr:row>38</xdr:row>
      <xdr:rowOff>33121</xdr:rowOff>
    </xdr:to>
    <xdr:cxnSp macro="">
      <xdr:nvCxnSpPr>
        <xdr:cNvPr id="106" name="直線コネクタ 105"/>
        <xdr:cNvCxnSpPr/>
      </xdr:nvCxnSpPr>
      <xdr:spPr bwMode="auto">
        <a:xfrm>
          <a:off x="5562600" y="7500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159558</xdr:rowOff>
    </xdr:from>
    <xdr:ext cx="762000" cy="259045"/>
    <xdr:sp macro="" textlink="">
      <xdr:nvSpPr>
        <xdr:cNvPr id="107" name="人口1人当たり決算額の推移最大値テキスト445"/>
        <xdr:cNvSpPr txBox="1"/>
      </xdr:nvSpPr>
      <xdr:spPr>
        <a:xfrm>
          <a:off x="5740400" y="591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102,444</a:t>
          </a:r>
          <a:endParaRPr kumimoji="1" lang="ja-JP" altLang="en-US" sz="1000" b="1">
            <a:latin typeface="ＭＳ Ｐゴシック"/>
          </a:endParaRPr>
        </a:p>
      </xdr:txBody>
    </xdr:sp>
    <xdr:clientData/>
  </xdr:oneCellAnchor>
  <xdr:twoCellAnchor>
    <xdr:from>
      <xdr:col>4</xdr:col>
      <xdr:colOff>1028700</xdr:colOff>
      <xdr:row>33</xdr:row>
      <xdr:rowOff>244631</xdr:rowOff>
    </xdr:from>
    <xdr:to>
      <xdr:col>5</xdr:col>
      <xdr:colOff>73025</xdr:colOff>
      <xdr:row>33</xdr:row>
      <xdr:rowOff>244631</xdr:rowOff>
    </xdr:to>
    <xdr:cxnSp macro="">
      <xdr:nvCxnSpPr>
        <xdr:cNvPr id="108" name="直線コネクタ 107"/>
        <xdr:cNvCxnSpPr/>
      </xdr:nvCxnSpPr>
      <xdr:spPr bwMode="auto">
        <a:xfrm>
          <a:off x="5562600" y="6169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334144</xdr:rowOff>
    </xdr:from>
    <xdr:to>
      <xdr:col>4</xdr:col>
      <xdr:colOff>1117600</xdr:colOff>
      <xdr:row>35</xdr:row>
      <xdr:rowOff>23934</xdr:rowOff>
    </xdr:to>
    <xdr:cxnSp macro="">
      <xdr:nvCxnSpPr>
        <xdr:cNvPr id="109" name="直線コネクタ 108"/>
        <xdr:cNvCxnSpPr/>
      </xdr:nvCxnSpPr>
      <xdr:spPr bwMode="auto">
        <a:xfrm>
          <a:off x="5003800" y="6601594"/>
          <a:ext cx="647700" cy="32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215002</xdr:rowOff>
    </xdr:from>
    <xdr:ext cx="762000" cy="259045"/>
    <xdr:sp macro="" textlink="">
      <xdr:nvSpPr>
        <xdr:cNvPr id="110" name="人口1人当たり決算額の推移平均値テキスト445"/>
        <xdr:cNvSpPr txBox="1"/>
      </xdr:nvSpPr>
      <xdr:spPr>
        <a:xfrm>
          <a:off x="5740400" y="6825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242925</xdr:rowOff>
    </xdr:from>
    <xdr:to>
      <xdr:col>5</xdr:col>
      <xdr:colOff>34925</xdr:colOff>
      <xdr:row>36</xdr:row>
      <xdr:rowOff>1625</xdr:rowOff>
    </xdr:to>
    <xdr:sp macro="" textlink="">
      <xdr:nvSpPr>
        <xdr:cNvPr id="111" name="フローチャート : 判断 110"/>
        <xdr:cNvSpPr/>
      </xdr:nvSpPr>
      <xdr:spPr bwMode="auto">
        <a:xfrm>
          <a:off x="56007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95758</xdr:rowOff>
    </xdr:from>
    <xdr:to>
      <xdr:col>4</xdr:col>
      <xdr:colOff>469900</xdr:colOff>
      <xdr:row>34</xdr:row>
      <xdr:rowOff>334144</xdr:rowOff>
    </xdr:to>
    <xdr:cxnSp macro="">
      <xdr:nvCxnSpPr>
        <xdr:cNvPr id="112" name="直線コネクタ 111"/>
        <xdr:cNvCxnSpPr/>
      </xdr:nvCxnSpPr>
      <xdr:spPr bwMode="auto">
        <a:xfrm>
          <a:off x="4305300" y="6363208"/>
          <a:ext cx="698500" cy="2383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224627</xdr:rowOff>
    </xdr:from>
    <xdr:to>
      <xdr:col>4</xdr:col>
      <xdr:colOff>520700</xdr:colOff>
      <xdr:row>35</xdr:row>
      <xdr:rowOff>326227</xdr:rowOff>
    </xdr:to>
    <xdr:sp macro="" textlink="">
      <xdr:nvSpPr>
        <xdr:cNvPr id="113" name="フローチャート : 判断 112"/>
        <xdr:cNvSpPr/>
      </xdr:nvSpPr>
      <xdr:spPr bwMode="auto">
        <a:xfrm>
          <a:off x="49530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311004</xdr:rowOff>
    </xdr:from>
    <xdr:ext cx="736600" cy="259045"/>
    <xdr:sp macro="" textlink="">
      <xdr:nvSpPr>
        <xdr:cNvPr id="114" name="テキスト ボックス 113"/>
        <xdr:cNvSpPr txBox="1"/>
      </xdr:nvSpPr>
      <xdr:spPr>
        <a:xfrm>
          <a:off x="4622800" y="6921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95758</xdr:rowOff>
    </xdr:from>
    <xdr:to>
      <xdr:col>3</xdr:col>
      <xdr:colOff>904875</xdr:colOff>
      <xdr:row>34</xdr:row>
      <xdr:rowOff>146333</xdr:rowOff>
    </xdr:to>
    <xdr:cxnSp macro="">
      <xdr:nvCxnSpPr>
        <xdr:cNvPr id="115" name="直線コネクタ 114"/>
        <xdr:cNvCxnSpPr/>
      </xdr:nvCxnSpPr>
      <xdr:spPr bwMode="auto">
        <a:xfrm flipV="1">
          <a:off x="3606800" y="6363208"/>
          <a:ext cx="698500" cy="50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192895</xdr:rowOff>
    </xdr:from>
    <xdr:to>
      <xdr:col>3</xdr:col>
      <xdr:colOff>955675</xdr:colOff>
      <xdr:row>35</xdr:row>
      <xdr:rowOff>294495</xdr:rowOff>
    </xdr:to>
    <xdr:sp macro="" textlink="">
      <xdr:nvSpPr>
        <xdr:cNvPr id="116" name="フローチャート : 判断 115"/>
        <xdr:cNvSpPr/>
      </xdr:nvSpPr>
      <xdr:spPr bwMode="auto">
        <a:xfrm>
          <a:off x="42545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279272</xdr:rowOff>
    </xdr:from>
    <xdr:ext cx="762000" cy="259045"/>
    <xdr:sp macro="" textlink="">
      <xdr:nvSpPr>
        <xdr:cNvPr id="117" name="テキスト ボックス 116"/>
        <xdr:cNvSpPr txBox="1"/>
      </xdr:nvSpPr>
      <xdr:spPr>
        <a:xfrm>
          <a:off x="3924300" y="688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120131</xdr:rowOff>
    </xdr:from>
    <xdr:to>
      <xdr:col>3</xdr:col>
      <xdr:colOff>206375</xdr:colOff>
      <xdr:row>34</xdr:row>
      <xdr:rowOff>146333</xdr:rowOff>
    </xdr:to>
    <xdr:cxnSp macro="">
      <xdr:nvCxnSpPr>
        <xdr:cNvPr id="118" name="直線コネクタ 117"/>
        <xdr:cNvCxnSpPr/>
      </xdr:nvCxnSpPr>
      <xdr:spPr bwMode="auto">
        <a:xfrm>
          <a:off x="2908300" y="6387581"/>
          <a:ext cx="698500" cy="26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155698</xdr:rowOff>
    </xdr:from>
    <xdr:to>
      <xdr:col>3</xdr:col>
      <xdr:colOff>257175</xdr:colOff>
      <xdr:row>35</xdr:row>
      <xdr:rowOff>257298</xdr:rowOff>
    </xdr:to>
    <xdr:sp macro="" textlink="">
      <xdr:nvSpPr>
        <xdr:cNvPr id="119" name="フローチャート : 判断 118"/>
        <xdr:cNvSpPr/>
      </xdr:nvSpPr>
      <xdr:spPr bwMode="auto">
        <a:xfrm>
          <a:off x="35560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242075</xdr:rowOff>
    </xdr:from>
    <xdr:ext cx="762000" cy="259045"/>
    <xdr:sp macro="" textlink="">
      <xdr:nvSpPr>
        <xdr:cNvPr id="120" name="テキスト ボックス 119"/>
        <xdr:cNvSpPr txBox="1"/>
      </xdr:nvSpPr>
      <xdr:spPr>
        <a:xfrm>
          <a:off x="3225800" y="685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99659</xdr:rowOff>
    </xdr:from>
    <xdr:to>
      <xdr:col>2</xdr:col>
      <xdr:colOff>692150</xdr:colOff>
      <xdr:row>35</xdr:row>
      <xdr:rowOff>201259</xdr:rowOff>
    </xdr:to>
    <xdr:sp macro="" textlink="">
      <xdr:nvSpPr>
        <xdr:cNvPr id="121" name="フローチャート : 判断 120"/>
        <xdr:cNvSpPr/>
      </xdr:nvSpPr>
      <xdr:spPr bwMode="auto">
        <a:xfrm>
          <a:off x="2857500" y="671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186036</xdr:rowOff>
    </xdr:from>
    <xdr:ext cx="762000" cy="259045"/>
    <xdr:sp macro="" textlink="">
      <xdr:nvSpPr>
        <xdr:cNvPr id="122" name="テキスト ボックス 121"/>
        <xdr:cNvSpPr txBox="1"/>
      </xdr:nvSpPr>
      <xdr:spPr>
        <a:xfrm>
          <a:off x="2527300" y="679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316034</xdr:rowOff>
    </xdr:from>
    <xdr:to>
      <xdr:col>5</xdr:col>
      <xdr:colOff>34925</xdr:colOff>
      <xdr:row>35</xdr:row>
      <xdr:rowOff>74734</xdr:rowOff>
    </xdr:to>
    <xdr:sp macro="" textlink="">
      <xdr:nvSpPr>
        <xdr:cNvPr id="128" name="円/楕円 127"/>
        <xdr:cNvSpPr/>
      </xdr:nvSpPr>
      <xdr:spPr bwMode="auto">
        <a:xfrm>
          <a:off x="5600700" y="6583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161111</xdr:rowOff>
    </xdr:from>
    <xdr:ext cx="762000" cy="259045"/>
    <xdr:sp macro="" textlink="">
      <xdr:nvSpPr>
        <xdr:cNvPr id="129" name="人口1人当たり決算額の推移該当値テキスト445"/>
        <xdr:cNvSpPr txBox="1"/>
      </xdr:nvSpPr>
      <xdr:spPr>
        <a:xfrm>
          <a:off x="5740400" y="6428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59,718</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283344</xdr:rowOff>
    </xdr:from>
    <xdr:to>
      <xdr:col>4</xdr:col>
      <xdr:colOff>520700</xdr:colOff>
      <xdr:row>35</xdr:row>
      <xdr:rowOff>42044</xdr:rowOff>
    </xdr:to>
    <xdr:sp macro="" textlink="">
      <xdr:nvSpPr>
        <xdr:cNvPr id="130" name="円/楕円 129"/>
        <xdr:cNvSpPr/>
      </xdr:nvSpPr>
      <xdr:spPr bwMode="auto">
        <a:xfrm>
          <a:off x="4953000" y="6550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52221</xdr:rowOff>
    </xdr:from>
    <xdr:ext cx="736600" cy="259045"/>
    <xdr:sp macro="" textlink="">
      <xdr:nvSpPr>
        <xdr:cNvPr id="131" name="テキスト ボックス 130"/>
        <xdr:cNvSpPr txBox="1"/>
      </xdr:nvSpPr>
      <xdr:spPr>
        <a:xfrm>
          <a:off x="4622800" y="6319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62,721</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44958</xdr:rowOff>
    </xdr:from>
    <xdr:to>
      <xdr:col>3</xdr:col>
      <xdr:colOff>955675</xdr:colOff>
      <xdr:row>34</xdr:row>
      <xdr:rowOff>146558</xdr:rowOff>
    </xdr:to>
    <xdr:sp macro="" textlink="">
      <xdr:nvSpPr>
        <xdr:cNvPr id="132" name="円/楕円 131"/>
        <xdr:cNvSpPr/>
      </xdr:nvSpPr>
      <xdr:spPr bwMode="auto">
        <a:xfrm>
          <a:off x="4254500" y="6312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156735</xdr:rowOff>
    </xdr:from>
    <xdr:ext cx="762000" cy="259045"/>
    <xdr:sp macro="" textlink="">
      <xdr:nvSpPr>
        <xdr:cNvPr id="133" name="テキスト ボックス 132"/>
        <xdr:cNvSpPr txBox="1"/>
      </xdr:nvSpPr>
      <xdr:spPr>
        <a:xfrm>
          <a:off x="39243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84,620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95533</xdr:rowOff>
    </xdr:from>
    <xdr:to>
      <xdr:col>3</xdr:col>
      <xdr:colOff>257175</xdr:colOff>
      <xdr:row>34</xdr:row>
      <xdr:rowOff>197133</xdr:rowOff>
    </xdr:to>
    <xdr:sp macro="" textlink="">
      <xdr:nvSpPr>
        <xdr:cNvPr id="134" name="円/楕円 133"/>
        <xdr:cNvSpPr/>
      </xdr:nvSpPr>
      <xdr:spPr bwMode="auto">
        <a:xfrm>
          <a:off x="3556000" y="6362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207310</xdr:rowOff>
    </xdr:from>
    <xdr:ext cx="762000" cy="259045"/>
    <xdr:sp macro="" textlink="">
      <xdr:nvSpPr>
        <xdr:cNvPr id="135" name="テキスト ボックス 134"/>
        <xdr:cNvSpPr txBox="1"/>
      </xdr:nvSpPr>
      <xdr:spPr>
        <a:xfrm>
          <a:off x="3225800" y="6131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79,974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69331</xdr:rowOff>
    </xdr:from>
    <xdr:to>
      <xdr:col>2</xdr:col>
      <xdr:colOff>692150</xdr:colOff>
      <xdr:row>34</xdr:row>
      <xdr:rowOff>170931</xdr:rowOff>
    </xdr:to>
    <xdr:sp macro="" textlink="">
      <xdr:nvSpPr>
        <xdr:cNvPr id="136" name="円/楕円 135"/>
        <xdr:cNvSpPr/>
      </xdr:nvSpPr>
      <xdr:spPr bwMode="auto">
        <a:xfrm>
          <a:off x="2857500" y="6336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181108</xdr:rowOff>
    </xdr:from>
    <xdr:ext cx="762000" cy="259045"/>
    <xdr:sp macro="" textlink="">
      <xdr:nvSpPr>
        <xdr:cNvPr id="137" name="テキスト ボックス 136"/>
        <xdr:cNvSpPr txBox="1"/>
      </xdr:nvSpPr>
      <xdr:spPr>
        <a:xfrm>
          <a:off x="2527300" y="6105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82,381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北海道大空町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7,555
7,543
343.66
8,620,344
8,421,992
133,582
5,417,698
10,988,560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159977</xdr:rowOff>
    </xdr:from>
    <xdr:to>
      <xdr:col>6</xdr:col>
      <xdr:colOff>510540</xdr:colOff>
      <xdr:row>38</xdr:row>
      <xdr:rowOff>96334</xdr:rowOff>
    </xdr:to>
    <xdr:cxnSp macro="">
      <xdr:nvCxnSpPr>
        <xdr:cNvPr id="56" name="直線コネクタ 55"/>
        <xdr:cNvCxnSpPr/>
      </xdr:nvCxnSpPr>
      <xdr:spPr>
        <a:xfrm flipV="1">
          <a:off x="4633595" y="5303477"/>
          <a:ext cx="1270" cy="130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100161</xdr:rowOff>
    </xdr:from>
    <xdr:ext cx="534377" cy="259045"/>
    <xdr:sp macro="" textlink="">
      <xdr:nvSpPr>
        <xdr:cNvPr id="57" name="人件費最小値テキスト"/>
        <xdr:cNvSpPr txBox="1"/>
      </xdr:nvSpPr>
      <xdr:spPr>
        <a:xfrm>
          <a:off x="4686300" y="661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65,691</a:t>
          </a:r>
          <a:endParaRPr kumimoji="1" lang="ja-JP" altLang="en-US" sz="1000" b="1">
            <a:latin typeface="ＭＳ Ｐゴシック"/>
          </a:endParaRPr>
        </a:p>
      </xdr:txBody>
    </xdr:sp>
    <xdr:clientData/>
  </xdr:oneCellAnchor>
  <xdr:twoCellAnchor>
    <xdr:from>
      <xdr:col>6</xdr:col>
      <xdr:colOff>422275</xdr:colOff>
      <xdr:row>38</xdr:row>
      <xdr:rowOff>96334</xdr:rowOff>
    </xdr:from>
    <xdr:to>
      <xdr:col>6</xdr:col>
      <xdr:colOff>600075</xdr:colOff>
      <xdr:row>38</xdr:row>
      <xdr:rowOff>96334</xdr:rowOff>
    </xdr:to>
    <xdr:cxnSp macro="">
      <xdr:nvCxnSpPr>
        <xdr:cNvPr id="58" name="直線コネクタ 57"/>
        <xdr:cNvCxnSpPr/>
      </xdr:nvCxnSpPr>
      <xdr:spPr>
        <a:xfrm>
          <a:off x="4546600" y="661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106654</xdr:rowOff>
    </xdr:from>
    <xdr:ext cx="599010" cy="259045"/>
    <xdr:sp macro="" textlink="">
      <xdr:nvSpPr>
        <xdr:cNvPr id="59" name="人件費最大値テキスト"/>
        <xdr:cNvSpPr txBox="1"/>
      </xdr:nvSpPr>
      <xdr:spPr>
        <a:xfrm>
          <a:off x="4686300" y="507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237,339</a:t>
          </a:r>
          <a:endParaRPr kumimoji="1" lang="ja-JP" altLang="en-US" sz="1000" b="1">
            <a:latin typeface="ＭＳ Ｐゴシック"/>
          </a:endParaRPr>
        </a:p>
      </xdr:txBody>
    </xdr:sp>
    <xdr:clientData/>
  </xdr:oneCellAnchor>
  <xdr:twoCellAnchor>
    <xdr:from>
      <xdr:col>6</xdr:col>
      <xdr:colOff>422275</xdr:colOff>
      <xdr:row>30</xdr:row>
      <xdr:rowOff>159977</xdr:rowOff>
    </xdr:from>
    <xdr:to>
      <xdr:col>6</xdr:col>
      <xdr:colOff>600075</xdr:colOff>
      <xdr:row>30</xdr:row>
      <xdr:rowOff>159977</xdr:rowOff>
    </xdr:to>
    <xdr:cxnSp macro="">
      <xdr:nvCxnSpPr>
        <xdr:cNvPr id="60" name="直線コネクタ 59"/>
        <xdr:cNvCxnSpPr/>
      </xdr:nvCxnSpPr>
      <xdr:spPr>
        <a:xfrm>
          <a:off x="4546600" y="53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94841</xdr:rowOff>
    </xdr:from>
    <xdr:to>
      <xdr:col>6</xdr:col>
      <xdr:colOff>511175</xdr:colOff>
      <xdr:row>34</xdr:row>
      <xdr:rowOff>100800</xdr:rowOff>
    </xdr:to>
    <xdr:cxnSp macro="">
      <xdr:nvCxnSpPr>
        <xdr:cNvPr id="61" name="直線コネクタ 60"/>
        <xdr:cNvCxnSpPr/>
      </xdr:nvCxnSpPr>
      <xdr:spPr>
        <a:xfrm flipV="1">
          <a:off x="3797300" y="5924141"/>
          <a:ext cx="838200" cy="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20845</xdr:rowOff>
    </xdr:from>
    <xdr:ext cx="599010" cy="259045"/>
    <xdr:sp macro="" textlink="">
      <xdr:nvSpPr>
        <xdr:cNvPr id="62" name="人件費平均値テキスト"/>
        <xdr:cNvSpPr txBox="1"/>
      </xdr:nvSpPr>
      <xdr:spPr>
        <a:xfrm>
          <a:off x="4686300" y="6021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42418</xdr:rowOff>
    </xdr:from>
    <xdr:to>
      <xdr:col>6</xdr:col>
      <xdr:colOff>561975</xdr:colOff>
      <xdr:row>35</xdr:row>
      <xdr:rowOff>144018</xdr:rowOff>
    </xdr:to>
    <xdr:sp macro="" textlink="">
      <xdr:nvSpPr>
        <xdr:cNvPr id="63" name="フローチャート :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100800</xdr:rowOff>
    </xdr:from>
    <xdr:to>
      <xdr:col>5</xdr:col>
      <xdr:colOff>358775</xdr:colOff>
      <xdr:row>34</xdr:row>
      <xdr:rowOff>133970</xdr:rowOff>
    </xdr:to>
    <xdr:cxnSp macro="">
      <xdr:nvCxnSpPr>
        <xdr:cNvPr id="64" name="直線コネクタ 63"/>
        <xdr:cNvCxnSpPr/>
      </xdr:nvCxnSpPr>
      <xdr:spPr>
        <a:xfrm flipV="1">
          <a:off x="2908300" y="5930100"/>
          <a:ext cx="889000" cy="3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7496</xdr:rowOff>
    </xdr:from>
    <xdr:to>
      <xdr:col>5</xdr:col>
      <xdr:colOff>409575</xdr:colOff>
      <xdr:row>35</xdr:row>
      <xdr:rowOff>109096</xdr:rowOff>
    </xdr:to>
    <xdr:sp macro="" textlink="">
      <xdr:nvSpPr>
        <xdr:cNvPr id="65" name="フローチャート : 判断 64"/>
        <xdr:cNvSpPr/>
      </xdr:nvSpPr>
      <xdr:spPr>
        <a:xfrm>
          <a:off x="3746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100223</xdr:rowOff>
    </xdr:from>
    <xdr:ext cx="599010" cy="259045"/>
    <xdr:sp macro="" textlink="">
      <xdr:nvSpPr>
        <xdr:cNvPr id="66" name="テキスト ボックス 65"/>
        <xdr:cNvSpPr txBox="1"/>
      </xdr:nvSpPr>
      <xdr:spPr>
        <a:xfrm>
          <a:off x="3497794"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47231</xdr:rowOff>
    </xdr:from>
    <xdr:to>
      <xdr:col>4</xdr:col>
      <xdr:colOff>155575</xdr:colOff>
      <xdr:row>34</xdr:row>
      <xdr:rowOff>133970</xdr:rowOff>
    </xdr:to>
    <xdr:cxnSp macro="">
      <xdr:nvCxnSpPr>
        <xdr:cNvPr id="67" name="直線コネクタ 66"/>
        <xdr:cNvCxnSpPr/>
      </xdr:nvCxnSpPr>
      <xdr:spPr>
        <a:xfrm>
          <a:off x="2019300" y="5876531"/>
          <a:ext cx="889000" cy="8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47424</xdr:rowOff>
    </xdr:from>
    <xdr:to>
      <xdr:col>4</xdr:col>
      <xdr:colOff>206375</xdr:colOff>
      <xdr:row>35</xdr:row>
      <xdr:rowOff>149024</xdr:rowOff>
    </xdr:to>
    <xdr:sp macro="" textlink="">
      <xdr:nvSpPr>
        <xdr:cNvPr id="68" name="フローチャート : 判断 67"/>
        <xdr:cNvSpPr/>
      </xdr:nvSpPr>
      <xdr:spPr>
        <a:xfrm>
          <a:off x="2857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140151</xdr:rowOff>
    </xdr:from>
    <xdr:ext cx="599010" cy="259045"/>
    <xdr:sp macro="" textlink="">
      <xdr:nvSpPr>
        <xdr:cNvPr id="69" name="テキスト ボックス 68"/>
        <xdr:cNvSpPr txBox="1"/>
      </xdr:nvSpPr>
      <xdr:spPr>
        <a:xfrm>
          <a:off x="2608794"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171163</xdr:rowOff>
    </xdr:from>
    <xdr:to>
      <xdr:col>2</xdr:col>
      <xdr:colOff>638175</xdr:colOff>
      <xdr:row>34</xdr:row>
      <xdr:rowOff>47231</xdr:rowOff>
    </xdr:to>
    <xdr:cxnSp macro="">
      <xdr:nvCxnSpPr>
        <xdr:cNvPr id="70" name="直線コネクタ 69"/>
        <xdr:cNvCxnSpPr/>
      </xdr:nvCxnSpPr>
      <xdr:spPr>
        <a:xfrm>
          <a:off x="1130300" y="5829013"/>
          <a:ext cx="889000" cy="4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39873</xdr:rowOff>
    </xdr:from>
    <xdr:to>
      <xdr:col>3</xdr:col>
      <xdr:colOff>3175</xdr:colOff>
      <xdr:row>35</xdr:row>
      <xdr:rowOff>141473</xdr:rowOff>
    </xdr:to>
    <xdr:sp macro="" textlink="">
      <xdr:nvSpPr>
        <xdr:cNvPr id="71" name="フローチャート : 判断 70"/>
        <xdr:cNvSpPr/>
      </xdr:nvSpPr>
      <xdr:spPr>
        <a:xfrm>
          <a:off x="1968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132600</xdr:rowOff>
    </xdr:from>
    <xdr:ext cx="599010" cy="259045"/>
    <xdr:sp macro="" textlink="">
      <xdr:nvSpPr>
        <xdr:cNvPr id="72" name="テキスト ボックス 71"/>
        <xdr:cNvSpPr txBox="1"/>
      </xdr:nvSpPr>
      <xdr:spPr>
        <a:xfrm>
          <a:off x="1719794" y="613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23962</xdr:rowOff>
    </xdr:from>
    <xdr:to>
      <xdr:col>1</xdr:col>
      <xdr:colOff>485775</xdr:colOff>
      <xdr:row>35</xdr:row>
      <xdr:rowOff>125562</xdr:rowOff>
    </xdr:to>
    <xdr:sp macro="" textlink="">
      <xdr:nvSpPr>
        <xdr:cNvPr id="73" name="フローチャート : 判断 72"/>
        <xdr:cNvSpPr/>
      </xdr:nvSpPr>
      <xdr:spPr>
        <a:xfrm>
          <a:off x="1079500" y="602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116689</xdr:rowOff>
    </xdr:from>
    <xdr:ext cx="599010" cy="259045"/>
    <xdr:sp macro="" textlink="">
      <xdr:nvSpPr>
        <xdr:cNvPr id="74" name="テキスト ボックス 73"/>
        <xdr:cNvSpPr txBox="1"/>
      </xdr:nvSpPr>
      <xdr:spPr>
        <a:xfrm>
          <a:off x="830794" y="611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136,022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44041</xdr:rowOff>
    </xdr:from>
    <xdr:to>
      <xdr:col>6</xdr:col>
      <xdr:colOff>561975</xdr:colOff>
      <xdr:row>34</xdr:row>
      <xdr:rowOff>145641</xdr:rowOff>
    </xdr:to>
    <xdr:sp macro="" textlink="">
      <xdr:nvSpPr>
        <xdr:cNvPr id="80" name="円/楕円 79"/>
        <xdr:cNvSpPr/>
      </xdr:nvSpPr>
      <xdr:spPr>
        <a:xfrm>
          <a:off x="4584700" y="587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66918</xdr:rowOff>
    </xdr:from>
    <xdr:ext cx="599010" cy="259045"/>
    <xdr:sp macro="" textlink="">
      <xdr:nvSpPr>
        <xdr:cNvPr id="81" name="人件費該当値テキスト"/>
        <xdr:cNvSpPr txBox="1"/>
      </xdr:nvSpPr>
      <xdr:spPr>
        <a:xfrm>
          <a:off x="4686300" y="5724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155,887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50000</xdr:rowOff>
    </xdr:from>
    <xdr:to>
      <xdr:col>5</xdr:col>
      <xdr:colOff>409575</xdr:colOff>
      <xdr:row>34</xdr:row>
      <xdr:rowOff>151600</xdr:rowOff>
    </xdr:to>
    <xdr:sp macro="" textlink="">
      <xdr:nvSpPr>
        <xdr:cNvPr id="82" name="円/楕円 81"/>
        <xdr:cNvSpPr/>
      </xdr:nvSpPr>
      <xdr:spPr>
        <a:xfrm>
          <a:off x="3746500" y="587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32</xdr:row>
      <xdr:rowOff>168127</xdr:rowOff>
    </xdr:from>
    <xdr:ext cx="599010" cy="259045"/>
    <xdr:sp macro="" textlink="">
      <xdr:nvSpPr>
        <xdr:cNvPr id="83" name="テキスト ボックス 82"/>
        <xdr:cNvSpPr txBox="1"/>
      </xdr:nvSpPr>
      <xdr:spPr>
        <a:xfrm>
          <a:off x="3497794" y="5654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155,105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83170</xdr:rowOff>
    </xdr:from>
    <xdr:to>
      <xdr:col>4</xdr:col>
      <xdr:colOff>206375</xdr:colOff>
      <xdr:row>35</xdr:row>
      <xdr:rowOff>13320</xdr:rowOff>
    </xdr:to>
    <xdr:sp macro="" textlink="">
      <xdr:nvSpPr>
        <xdr:cNvPr id="84" name="円/楕円 83"/>
        <xdr:cNvSpPr/>
      </xdr:nvSpPr>
      <xdr:spPr>
        <a:xfrm>
          <a:off x="2857500" y="591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29847</xdr:rowOff>
    </xdr:from>
    <xdr:ext cx="599010" cy="259045"/>
    <xdr:sp macro="" textlink="">
      <xdr:nvSpPr>
        <xdr:cNvPr id="85" name="テキスト ボックス 84"/>
        <xdr:cNvSpPr txBox="1"/>
      </xdr:nvSpPr>
      <xdr:spPr>
        <a:xfrm>
          <a:off x="2608794" y="568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150,752</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167881</xdr:rowOff>
    </xdr:from>
    <xdr:to>
      <xdr:col>3</xdr:col>
      <xdr:colOff>3175</xdr:colOff>
      <xdr:row>34</xdr:row>
      <xdr:rowOff>98031</xdr:rowOff>
    </xdr:to>
    <xdr:sp macro="" textlink="">
      <xdr:nvSpPr>
        <xdr:cNvPr id="86" name="円/楕円 85"/>
        <xdr:cNvSpPr/>
      </xdr:nvSpPr>
      <xdr:spPr>
        <a:xfrm>
          <a:off x="1968500" y="582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114558</xdr:rowOff>
    </xdr:from>
    <xdr:ext cx="599010" cy="259045"/>
    <xdr:sp macro="" textlink="">
      <xdr:nvSpPr>
        <xdr:cNvPr id="87" name="テキスト ボックス 86"/>
        <xdr:cNvSpPr txBox="1"/>
      </xdr:nvSpPr>
      <xdr:spPr>
        <a:xfrm>
          <a:off x="1719794" y="5600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162,135</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120363</xdr:rowOff>
    </xdr:from>
    <xdr:to>
      <xdr:col>1</xdr:col>
      <xdr:colOff>485775</xdr:colOff>
      <xdr:row>34</xdr:row>
      <xdr:rowOff>50513</xdr:rowOff>
    </xdr:to>
    <xdr:sp macro="" textlink="">
      <xdr:nvSpPr>
        <xdr:cNvPr id="88" name="円/楕円 87"/>
        <xdr:cNvSpPr/>
      </xdr:nvSpPr>
      <xdr:spPr>
        <a:xfrm>
          <a:off x="1079500" y="577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67040</xdr:rowOff>
    </xdr:from>
    <xdr:ext cx="599010" cy="259045"/>
    <xdr:sp macro="" textlink="">
      <xdr:nvSpPr>
        <xdr:cNvPr id="89" name="テキスト ボックス 88"/>
        <xdr:cNvSpPr txBox="1"/>
      </xdr:nvSpPr>
      <xdr:spPr>
        <a:xfrm>
          <a:off x="830794" y="5553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168,371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70373</xdr:rowOff>
    </xdr:from>
    <xdr:to>
      <xdr:col>6</xdr:col>
      <xdr:colOff>510540</xdr:colOff>
      <xdr:row>58</xdr:row>
      <xdr:rowOff>150147</xdr:rowOff>
    </xdr:to>
    <xdr:cxnSp macro="">
      <xdr:nvCxnSpPr>
        <xdr:cNvPr id="114" name="直線コネクタ 113"/>
        <xdr:cNvCxnSpPr/>
      </xdr:nvCxnSpPr>
      <xdr:spPr>
        <a:xfrm flipV="1">
          <a:off x="4633595" y="8642873"/>
          <a:ext cx="1270" cy="1451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153974</xdr:rowOff>
    </xdr:from>
    <xdr:ext cx="534377" cy="259045"/>
    <xdr:sp macro="" textlink="">
      <xdr:nvSpPr>
        <xdr:cNvPr id="115" name="物件費最小値テキスト"/>
        <xdr:cNvSpPr txBox="1"/>
      </xdr:nvSpPr>
      <xdr:spPr>
        <a:xfrm>
          <a:off x="4686300" y="1009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58,629</a:t>
          </a:r>
          <a:endParaRPr kumimoji="1" lang="ja-JP" altLang="en-US" sz="1000" b="1">
            <a:latin typeface="ＭＳ Ｐゴシック"/>
          </a:endParaRPr>
        </a:p>
      </xdr:txBody>
    </xdr:sp>
    <xdr:clientData/>
  </xdr:oneCellAnchor>
  <xdr:twoCellAnchor>
    <xdr:from>
      <xdr:col>6</xdr:col>
      <xdr:colOff>422275</xdr:colOff>
      <xdr:row>58</xdr:row>
      <xdr:rowOff>150147</xdr:rowOff>
    </xdr:from>
    <xdr:to>
      <xdr:col>6</xdr:col>
      <xdr:colOff>600075</xdr:colOff>
      <xdr:row>58</xdr:row>
      <xdr:rowOff>150147</xdr:rowOff>
    </xdr:to>
    <xdr:cxnSp macro="">
      <xdr:nvCxnSpPr>
        <xdr:cNvPr id="116" name="直線コネクタ 115"/>
        <xdr:cNvCxnSpPr/>
      </xdr:nvCxnSpPr>
      <xdr:spPr>
        <a:xfrm>
          <a:off x="4546600" y="1009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17050</xdr:rowOff>
    </xdr:from>
    <xdr:ext cx="599010" cy="259045"/>
    <xdr:sp macro="" textlink="">
      <xdr:nvSpPr>
        <xdr:cNvPr id="117" name="物件費最大値テキスト"/>
        <xdr:cNvSpPr txBox="1"/>
      </xdr:nvSpPr>
      <xdr:spPr>
        <a:xfrm>
          <a:off x="4686300" y="841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249,098</a:t>
          </a:r>
          <a:endParaRPr kumimoji="1" lang="ja-JP" altLang="en-US" sz="1000" b="1">
            <a:latin typeface="ＭＳ Ｐゴシック"/>
          </a:endParaRPr>
        </a:p>
      </xdr:txBody>
    </xdr:sp>
    <xdr:clientData/>
  </xdr:oneCellAnchor>
  <xdr:twoCellAnchor>
    <xdr:from>
      <xdr:col>6</xdr:col>
      <xdr:colOff>422275</xdr:colOff>
      <xdr:row>50</xdr:row>
      <xdr:rowOff>70373</xdr:rowOff>
    </xdr:from>
    <xdr:to>
      <xdr:col>6</xdr:col>
      <xdr:colOff>600075</xdr:colOff>
      <xdr:row>50</xdr:row>
      <xdr:rowOff>70373</xdr:rowOff>
    </xdr:to>
    <xdr:cxnSp macro="">
      <xdr:nvCxnSpPr>
        <xdr:cNvPr id="118" name="直線コネクタ 117"/>
        <xdr:cNvCxnSpPr/>
      </xdr:nvCxnSpPr>
      <xdr:spPr>
        <a:xfrm>
          <a:off x="4546600" y="864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52</xdr:row>
      <xdr:rowOff>123599</xdr:rowOff>
    </xdr:from>
    <xdr:to>
      <xdr:col>6</xdr:col>
      <xdr:colOff>511175</xdr:colOff>
      <xdr:row>53</xdr:row>
      <xdr:rowOff>6342</xdr:rowOff>
    </xdr:to>
    <xdr:cxnSp macro="">
      <xdr:nvCxnSpPr>
        <xdr:cNvPr id="119" name="直線コネクタ 118"/>
        <xdr:cNvCxnSpPr/>
      </xdr:nvCxnSpPr>
      <xdr:spPr>
        <a:xfrm flipV="1">
          <a:off x="3797300" y="9038999"/>
          <a:ext cx="838200" cy="5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96535</xdr:rowOff>
    </xdr:from>
    <xdr:ext cx="599010" cy="259045"/>
    <xdr:sp macro="" textlink="">
      <xdr:nvSpPr>
        <xdr:cNvPr id="120" name="物件費平均値テキスト"/>
        <xdr:cNvSpPr txBox="1"/>
      </xdr:nvSpPr>
      <xdr:spPr>
        <a:xfrm>
          <a:off x="4686300" y="9526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118108</xdr:rowOff>
    </xdr:from>
    <xdr:to>
      <xdr:col>6</xdr:col>
      <xdr:colOff>561975</xdr:colOff>
      <xdr:row>56</xdr:row>
      <xdr:rowOff>48258</xdr:rowOff>
    </xdr:to>
    <xdr:sp macro="" textlink="">
      <xdr:nvSpPr>
        <xdr:cNvPr id="121" name="フローチャート : 判断 120"/>
        <xdr:cNvSpPr/>
      </xdr:nvSpPr>
      <xdr:spPr>
        <a:xfrm>
          <a:off x="45847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6342</xdr:rowOff>
    </xdr:from>
    <xdr:to>
      <xdr:col>5</xdr:col>
      <xdr:colOff>358775</xdr:colOff>
      <xdr:row>53</xdr:row>
      <xdr:rowOff>47064</xdr:rowOff>
    </xdr:to>
    <xdr:cxnSp macro="">
      <xdr:nvCxnSpPr>
        <xdr:cNvPr id="122" name="直線コネクタ 121"/>
        <xdr:cNvCxnSpPr/>
      </xdr:nvCxnSpPr>
      <xdr:spPr>
        <a:xfrm flipV="1">
          <a:off x="2908300" y="9093192"/>
          <a:ext cx="889000" cy="4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131900</xdr:rowOff>
    </xdr:from>
    <xdr:to>
      <xdr:col>5</xdr:col>
      <xdr:colOff>409575</xdr:colOff>
      <xdr:row>56</xdr:row>
      <xdr:rowOff>62050</xdr:rowOff>
    </xdr:to>
    <xdr:sp macro="" textlink="">
      <xdr:nvSpPr>
        <xdr:cNvPr id="123" name="フローチャート : 判断 122"/>
        <xdr:cNvSpPr/>
      </xdr:nvSpPr>
      <xdr:spPr>
        <a:xfrm>
          <a:off x="3746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53177</xdr:rowOff>
    </xdr:from>
    <xdr:ext cx="599010" cy="259045"/>
    <xdr:sp macro="" textlink="">
      <xdr:nvSpPr>
        <xdr:cNvPr id="124" name="テキスト ボックス 123"/>
        <xdr:cNvSpPr txBox="1"/>
      </xdr:nvSpPr>
      <xdr:spPr>
        <a:xfrm>
          <a:off x="3497794" y="965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47064</xdr:rowOff>
    </xdr:from>
    <xdr:to>
      <xdr:col>4</xdr:col>
      <xdr:colOff>155575</xdr:colOff>
      <xdr:row>54</xdr:row>
      <xdr:rowOff>9352</xdr:rowOff>
    </xdr:to>
    <xdr:cxnSp macro="">
      <xdr:nvCxnSpPr>
        <xdr:cNvPr id="125" name="直線コネクタ 124"/>
        <xdr:cNvCxnSpPr/>
      </xdr:nvCxnSpPr>
      <xdr:spPr>
        <a:xfrm flipV="1">
          <a:off x="2019300" y="9133914"/>
          <a:ext cx="889000" cy="13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19139</xdr:rowOff>
    </xdr:from>
    <xdr:to>
      <xdr:col>4</xdr:col>
      <xdr:colOff>206375</xdr:colOff>
      <xdr:row>56</xdr:row>
      <xdr:rowOff>120739</xdr:rowOff>
    </xdr:to>
    <xdr:sp macro="" textlink="">
      <xdr:nvSpPr>
        <xdr:cNvPr id="126" name="フローチャート : 判断 125"/>
        <xdr:cNvSpPr/>
      </xdr:nvSpPr>
      <xdr:spPr>
        <a:xfrm>
          <a:off x="2857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111866</xdr:rowOff>
    </xdr:from>
    <xdr:ext cx="599010" cy="259045"/>
    <xdr:sp macro="" textlink="">
      <xdr:nvSpPr>
        <xdr:cNvPr id="127" name="テキスト ボックス 126"/>
        <xdr:cNvSpPr txBox="1"/>
      </xdr:nvSpPr>
      <xdr:spPr>
        <a:xfrm>
          <a:off x="2608794" y="971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9352</xdr:rowOff>
    </xdr:from>
    <xdr:to>
      <xdr:col>2</xdr:col>
      <xdr:colOff>638175</xdr:colOff>
      <xdr:row>54</xdr:row>
      <xdr:rowOff>50378</xdr:rowOff>
    </xdr:to>
    <xdr:cxnSp macro="">
      <xdr:nvCxnSpPr>
        <xdr:cNvPr id="128" name="直線コネクタ 127"/>
        <xdr:cNvCxnSpPr/>
      </xdr:nvCxnSpPr>
      <xdr:spPr>
        <a:xfrm flipV="1">
          <a:off x="1130300" y="9267652"/>
          <a:ext cx="889000" cy="4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83048</xdr:rowOff>
    </xdr:from>
    <xdr:to>
      <xdr:col>3</xdr:col>
      <xdr:colOff>3175</xdr:colOff>
      <xdr:row>57</xdr:row>
      <xdr:rowOff>13198</xdr:rowOff>
    </xdr:to>
    <xdr:sp macro="" textlink="">
      <xdr:nvSpPr>
        <xdr:cNvPr id="129" name="フローチャート : 判断 128"/>
        <xdr:cNvSpPr/>
      </xdr:nvSpPr>
      <xdr:spPr>
        <a:xfrm>
          <a:off x="1968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4325</xdr:rowOff>
    </xdr:from>
    <xdr:ext cx="599010" cy="259045"/>
    <xdr:sp macro="" textlink="">
      <xdr:nvSpPr>
        <xdr:cNvPr id="130" name="テキスト ボックス 129"/>
        <xdr:cNvSpPr txBox="1"/>
      </xdr:nvSpPr>
      <xdr:spPr>
        <a:xfrm>
          <a:off x="1719794" y="977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82743</xdr:rowOff>
    </xdr:from>
    <xdr:to>
      <xdr:col>1</xdr:col>
      <xdr:colOff>485775</xdr:colOff>
      <xdr:row>57</xdr:row>
      <xdr:rowOff>12893</xdr:rowOff>
    </xdr:to>
    <xdr:sp macro="" textlink="">
      <xdr:nvSpPr>
        <xdr:cNvPr id="131" name="フローチャート : 判断 130"/>
        <xdr:cNvSpPr/>
      </xdr:nvSpPr>
      <xdr:spPr>
        <a:xfrm>
          <a:off x="1079500" y="968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4020</xdr:rowOff>
    </xdr:from>
    <xdr:ext cx="599010" cy="259045"/>
    <xdr:sp macro="" textlink="">
      <xdr:nvSpPr>
        <xdr:cNvPr id="132" name="テキスト ボックス 131"/>
        <xdr:cNvSpPr txBox="1"/>
      </xdr:nvSpPr>
      <xdr:spPr>
        <a:xfrm>
          <a:off x="830794" y="9776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52</xdr:row>
      <xdr:rowOff>72799</xdr:rowOff>
    </xdr:from>
    <xdr:to>
      <xdr:col>6</xdr:col>
      <xdr:colOff>561975</xdr:colOff>
      <xdr:row>53</xdr:row>
      <xdr:rowOff>2949</xdr:rowOff>
    </xdr:to>
    <xdr:sp macro="" textlink="">
      <xdr:nvSpPr>
        <xdr:cNvPr id="138" name="円/楕円 137"/>
        <xdr:cNvSpPr/>
      </xdr:nvSpPr>
      <xdr:spPr>
        <a:xfrm>
          <a:off x="4584700" y="898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95676</xdr:rowOff>
    </xdr:from>
    <xdr:ext cx="599010" cy="259045"/>
    <xdr:sp macro="" textlink="">
      <xdr:nvSpPr>
        <xdr:cNvPr id="139" name="物件費該当値テキスト"/>
        <xdr:cNvSpPr txBox="1"/>
      </xdr:nvSpPr>
      <xdr:spPr>
        <a:xfrm>
          <a:off x="4686300" y="8839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197,113</a:t>
          </a:r>
          <a:endParaRPr kumimoji="1" lang="ja-JP" altLang="en-US" sz="1000" b="1">
            <a:solidFill>
              <a:srgbClr val="FF0000"/>
            </a:solidFill>
            <a:latin typeface="ＭＳ Ｐゴシック"/>
          </a:endParaRPr>
        </a:p>
      </xdr:txBody>
    </xdr:sp>
    <xdr:clientData/>
  </xdr:oneCellAnchor>
  <xdr:twoCellAnchor>
    <xdr:from>
      <xdr:col>5</xdr:col>
      <xdr:colOff>307975</xdr:colOff>
      <xdr:row>52</xdr:row>
      <xdr:rowOff>126992</xdr:rowOff>
    </xdr:from>
    <xdr:to>
      <xdr:col>5</xdr:col>
      <xdr:colOff>409575</xdr:colOff>
      <xdr:row>53</xdr:row>
      <xdr:rowOff>57142</xdr:rowOff>
    </xdr:to>
    <xdr:sp macro="" textlink="">
      <xdr:nvSpPr>
        <xdr:cNvPr id="140" name="円/楕円 139"/>
        <xdr:cNvSpPr/>
      </xdr:nvSpPr>
      <xdr:spPr>
        <a:xfrm>
          <a:off x="3746500" y="9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51</xdr:row>
      <xdr:rowOff>73669</xdr:rowOff>
    </xdr:from>
    <xdr:ext cx="599010" cy="259045"/>
    <xdr:sp macro="" textlink="">
      <xdr:nvSpPr>
        <xdr:cNvPr id="141" name="テキスト ボックス 140"/>
        <xdr:cNvSpPr txBox="1"/>
      </xdr:nvSpPr>
      <xdr:spPr>
        <a:xfrm>
          <a:off x="3497794" y="8817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190,001</a:t>
          </a:r>
          <a:endParaRPr kumimoji="1" lang="ja-JP" altLang="en-US" sz="1000" b="1">
            <a:solidFill>
              <a:srgbClr val="FF0000"/>
            </a:solidFill>
            <a:latin typeface="ＭＳ Ｐゴシック"/>
          </a:endParaRPr>
        </a:p>
      </xdr:txBody>
    </xdr:sp>
    <xdr:clientData/>
  </xdr:oneCellAnchor>
  <xdr:twoCellAnchor>
    <xdr:from>
      <xdr:col>4</xdr:col>
      <xdr:colOff>104775</xdr:colOff>
      <xdr:row>52</xdr:row>
      <xdr:rowOff>167714</xdr:rowOff>
    </xdr:from>
    <xdr:to>
      <xdr:col>4</xdr:col>
      <xdr:colOff>206375</xdr:colOff>
      <xdr:row>53</xdr:row>
      <xdr:rowOff>97864</xdr:rowOff>
    </xdr:to>
    <xdr:sp macro="" textlink="">
      <xdr:nvSpPr>
        <xdr:cNvPr id="142" name="円/楕円 141"/>
        <xdr:cNvSpPr/>
      </xdr:nvSpPr>
      <xdr:spPr>
        <a:xfrm>
          <a:off x="2857500" y="908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51</xdr:row>
      <xdr:rowOff>114391</xdr:rowOff>
    </xdr:from>
    <xdr:ext cx="599010" cy="259045"/>
    <xdr:sp macro="" textlink="">
      <xdr:nvSpPr>
        <xdr:cNvPr id="143" name="テキスト ボックス 142"/>
        <xdr:cNvSpPr txBox="1"/>
      </xdr:nvSpPr>
      <xdr:spPr>
        <a:xfrm>
          <a:off x="2608794" y="8858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184,657</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130002</xdr:rowOff>
    </xdr:from>
    <xdr:to>
      <xdr:col>3</xdr:col>
      <xdr:colOff>3175</xdr:colOff>
      <xdr:row>54</xdr:row>
      <xdr:rowOff>60152</xdr:rowOff>
    </xdr:to>
    <xdr:sp macro="" textlink="">
      <xdr:nvSpPr>
        <xdr:cNvPr id="144" name="円/楕円 143"/>
        <xdr:cNvSpPr/>
      </xdr:nvSpPr>
      <xdr:spPr>
        <a:xfrm>
          <a:off x="1968500" y="921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52</xdr:row>
      <xdr:rowOff>76679</xdr:rowOff>
    </xdr:from>
    <xdr:ext cx="599010" cy="259045"/>
    <xdr:sp macro="" textlink="">
      <xdr:nvSpPr>
        <xdr:cNvPr id="145" name="テキスト ボックス 144"/>
        <xdr:cNvSpPr txBox="1"/>
      </xdr:nvSpPr>
      <xdr:spPr>
        <a:xfrm>
          <a:off x="1719794" y="8992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167,106</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171028</xdr:rowOff>
    </xdr:from>
    <xdr:to>
      <xdr:col>1</xdr:col>
      <xdr:colOff>485775</xdr:colOff>
      <xdr:row>54</xdr:row>
      <xdr:rowOff>101178</xdr:rowOff>
    </xdr:to>
    <xdr:sp macro="" textlink="">
      <xdr:nvSpPr>
        <xdr:cNvPr id="146" name="円/楕円 145"/>
        <xdr:cNvSpPr/>
      </xdr:nvSpPr>
      <xdr:spPr>
        <a:xfrm>
          <a:off x="1079500" y="925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52</xdr:row>
      <xdr:rowOff>117705</xdr:rowOff>
    </xdr:from>
    <xdr:ext cx="599010" cy="259045"/>
    <xdr:sp macro="" textlink="">
      <xdr:nvSpPr>
        <xdr:cNvPr id="147" name="テキスト ボックス 146"/>
        <xdr:cNvSpPr txBox="1"/>
      </xdr:nvSpPr>
      <xdr:spPr>
        <a:xfrm>
          <a:off x="830794" y="9033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161,722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127470</xdr:rowOff>
    </xdr:from>
    <xdr:to>
      <xdr:col>6</xdr:col>
      <xdr:colOff>510540</xdr:colOff>
      <xdr:row>79</xdr:row>
      <xdr:rowOff>39115</xdr:rowOff>
    </xdr:to>
    <xdr:cxnSp macro="">
      <xdr:nvCxnSpPr>
        <xdr:cNvPr id="171" name="直線コネクタ 170"/>
        <xdr:cNvCxnSpPr/>
      </xdr:nvCxnSpPr>
      <xdr:spPr>
        <a:xfrm flipV="1">
          <a:off x="4633595" y="11957520"/>
          <a:ext cx="1270" cy="1626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42942</xdr:rowOff>
    </xdr:from>
    <xdr:ext cx="378565" cy="259045"/>
    <xdr:sp macro="" textlink="">
      <xdr:nvSpPr>
        <xdr:cNvPr id="172" name="維持補修費最小値テキスト"/>
        <xdr:cNvSpPr txBox="1"/>
      </xdr:nvSpPr>
      <xdr:spPr>
        <a:xfrm>
          <a:off x="4686300" y="1358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79</xdr:row>
      <xdr:rowOff>39115</xdr:rowOff>
    </xdr:from>
    <xdr:to>
      <xdr:col>6</xdr:col>
      <xdr:colOff>600075</xdr:colOff>
      <xdr:row>79</xdr:row>
      <xdr:rowOff>39115</xdr:rowOff>
    </xdr:to>
    <xdr:cxnSp macro="">
      <xdr:nvCxnSpPr>
        <xdr:cNvPr id="173" name="直線コネクタ 172"/>
        <xdr:cNvCxnSpPr/>
      </xdr:nvCxnSpPr>
      <xdr:spPr>
        <a:xfrm>
          <a:off x="4546600" y="1358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74147</xdr:rowOff>
    </xdr:from>
    <xdr:ext cx="534377" cy="259045"/>
    <xdr:sp macro="" textlink="">
      <xdr:nvSpPr>
        <xdr:cNvPr id="174" name="維持補修費最大値テキスト"/>
        <xdr:cNvSpPr txBox="1"/>
      </xdr:nvSpPr>
      <xdr:spPr>
        <a:xfrm>
          <a:off x="4686300" y="1173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42,821</a:t>
          </a:r>
          <a:endParaRPr kumimoji="1" lang="ja-JP" altLang="en-US" sz="1000" b="1">
            <a:latin typeface="ＭＳ Ｐゴシック"/>
          </a:endParaRPr>
        </a:p>
      </xdr:txBody>
    </xdr:sp>
    <xdr:clientData/>
  </xdr:oneCellAnchor>
  <xdr:twoCellAnchor>
    <xdr:from>
      <xdr:col>6</xdr:col>
      <xdr:colOff>422275</xdr:colOff>
      <xdr:row>69</xdr:row>
      <xdr:rowOff>127470</xdr:rowOff>
    </xdr:from>
    <xdr:to>
      <xdr:col>6</xdr:col>
      <xdr:colOff>600075</xdr:colOff>
      <xdr:row>69</xdr:row>
      <xdr:rowOff>127470</xdr:rowOff>
    </xdr:to>
    <xdr:cxnSp macro="">
      <xdr:nvCxnSpPr>
        <xdr:cNvPr id="175" name="直線コネクタ 174"/>
        <xdr:cNvCxnSpPr/>
      </xdr:nvCxnSpPr>
      <xdr:spPr>
        <a:xfrm>
          <a:off x="4546600" y="119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63386</xdr:rowOff>
    </xdr:from>
    <xdr:to>
      <xdr:col>6</xdr:col>
      <xdr:colOff>511175</xdr:colOff>
      <xdr:row>75</xdr:row>
      <xdr:rowOff>80493</xdr:rowOff>
    </xdr:to>
    <xdr:cxnSp macro="">
      <xdr:nvCxnSpPr>
        <xdr:cNvPr id="176" name="直線コネクタ 175"/>
        <xdr:cNvCxnSpPr/>
      </xdr:nvCxnSpPr>
      <xdr:spPr>
        <a:xfrm>
          <a:off x="3797300" y="12750686"/>
          <a:ext cx="838200" cy="18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106760</xdr:rowOff>
    </xdr:from>
    <xdr:ext cx="534377" cy="259045"/>
    <xdr:sp macro="" textlink="">
      <xdr:nvSpPr>
        <xdr:cNvPr id="177" name="維持補修費平均値テキスト"/>
        <xdr:cNvSpPr txBox="1"/>
      </xdr:nvSpPr>
      <xdr:spPr>
        <a:xfrm>
          <a:off x="4686300" y="12965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128333</xdr:rowOff>
    </xdr:from>
    <xdr:to>
      <xdr:col>6</xdr:col>
      <xdr:colOff>561975</xdr:colOff>
      <xdr:row>76</xdr:row>
      <xdr:rowOff>58483</xdr:rowOff>
    </xdr:to>
    <xdr:sp macro="" textlink="">
      <xdr:nvSpPr>
        <xdr:cNvPr id="178" name="フローチャート : 判断 177"/>
        <xdr:cNvSpPr/>
      </xdr:nvSpPr>
      <xdr:spPr>
        <a:xfrm>
          <a:off x="4584700" y="1298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63386</xdr:rowOff>
    </xdr:from>
    <xdr:to>
      <xdr:col>5</xdr:col>
      <xdr:colOff>358775</xdr:colOff>
      <xdr:row>74</xdr:row>
      <xdr:rowOff>158864</xdr:rowOff>
    </xdr:to>
    <xdr:cxnSp macro="">
      <xdr:nvCxnSpPr>
        <xdr:cNvPr id="179" name="直線コネクタ 178"/>
        <xdr:cNvCxnSpPr/>
      </xdr:nvCxnSpPr>
      <xdr:spPr>
        <a:xfrm flipV="1">
          <a:off x="2908300" y="12750686"/>
          <a:ext cx="889000" cy="9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59449</xdr:rowOff>
    </xdr:from>
    <xdr:to>
      <xdr:col>5</xdr:col>
      <xdr:colOff>409575</xdr:colOff>
      <xdr:row>75</xdr:row>
      <xdr:rowOff>161049</xdr:rowOff>
    </xdr:to>
    <xdr:sp macro="" textlink="">
      <xdr:nvSpPr>
        <xdr:cNvPr id="180" name="フローチャート : 判断 179"/>
        <xdr:cNvSpPr/>
      </xdr:nvSpPr>
      <xdr:spPr>
        <a:xfrm>
          <a:off x="3746500" y="1291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152176</xdr:rowOff>
    </xdr:from>
    <xdr:ext cx="534377" cy="259045"/>
    <xdr:sp macro="" textlink="">
      <xdr:nvSpPr>
        <xdr:cNvPr id="181" name="テキスト ボックス 180"/>
        <xdr:cNvSpPr txBox="1"/>
      </xdr:nvSpPr>
      <xdr:spPr>
        <a:xfrm>
          <a:off x="3530111" y="1301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83388</xdr:rowOff>
    </xdr:from>
    <xdr:to>
      <xdr:col>4</xdr:col>
      <xdr:colOff>155575</xdr:colOff>
      <xdr:row>74</xdr:row>
      <xdr:rowOff>158864</xdr:rowOff>
    </xdr:to>
    <xdr:cxnSp macro="">
      <xdr:nvCxnSpPr>
        <xdr:cNvPr id="182" name="直線コネクタ 181"/>
        <xdr:cNvCxnSpPr/>
      </xdr:nvCxnSpPr>
      <xdr:spPr>
        <a:xfrm>
          <a:off x="2019300" y="12770688"/>
          <a:ext cx="889000" cy="7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139306</xdr:rowOff>
    </xdr:from>
    <xdr:to>
      <xdr:col>4</xdr:col>
      <xdr:colOff>206375</xdr:colOff>
      <xdr:row>76</xdr:row>
      <xdr:rowOff>69456</xdr:rowOff>
    </xdr:to>
    <xdr:sp macro="" textlink="">
      <xdr:nvSpPr>
        <xdr:cNvPr id="183" name="フローチャート : 判断 182"/>
        <xdr:cNvSpPr/>
      </xdr:nvSpPr>
      <xdr:spPr>
        <a:xfrm>
          <a:off x="2857500" y="129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60583</xdr:rowOff>
    </xdr:from>
    <xdr:ext cx="534377" cy="259045"/>
    <xdr:sp macro="" textlink="">
      <xdr:nvSpPr>
        <xdr:cNvPr id="184" name="テキスト ボックス 183"/>
        <xdr:cNvSpPr txBox="1"/>
      </xdr:nvSpPr>
      <xdr:spPr>
        <a:xfrm>
          <a:off x="2641111" y="1309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17704</xdr:rowOff>
    </xdr:from>
    <xdr:to>
      <xdr:col>2</xdr:col>
      <xdr:colOff>638175</xdr:colOff>
      <xdr:row>74</xdr:row>
      <xdr:rowOff>83388</xdr:rowOff>
    </xdr:to>
    <xdr:cxnSp macro="">
      <xdr:nvCxnSpPr>
        <xdr:cNvPr id="185" name="直線コネクタ 184"/>
        <xdr:cNvCxnSpPr/>
      </xdr:nvCxnSpPr>
      <xdr:spPr>
        <a:xfrm>
          <a:off x="1130300" y="12705004"/>
          <a:ext cx="889000" cy="6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162928</xdr:rowOff>
    </xdr:from>
    <xdr:to>
      <xdr:col>3</xdr:col>
      <xdr:colOff>3175</xdr:colOff>
      <xdr:row>76</xdr:row>
      <xdr:rowOff>93078</xdr:rowOff>
    </xdr:to>
    <xdr:sp macro="" textlink="">
      <xdr:nvSpPr>
        <xdr:cNvPr id="186" name="フローチャート : 判断 185"/>
        <xdr:cNvSpPr/>
      </xdr:nvSpPr>
      <xdr:spPr>
        <a:xfrm>
          <a:off x="1968500" y="130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84205</xdr:rowOff>
    </xdr:from>
    <xdr:ext cx="534377" cy="259045"/>
    <xdr:sp macro="" textlink="">
      <xdr:nvSpPr>
        <xdr:cNvPr id="187" name="テキスト ボックス 186"/>
        <xdr:cNvSpPr txBox="1"/>
      </xdr:nvSpPr>
      <xdr:spPr>
        <a:xfrm>
          <a:off x="1752111" y="1311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39218</xdr:rowOff>
    </xdr:from>
    <xdr:to>
      <xdr:col>1</xdr:col>
      <xdr:colOff>485775</xdr:colOff>
      <xdr:row>76</xdr:row>
      <xdr:rowOff>140818</xdr:rowOff>
    </xdr:to>
    <xdr:sp macro="" textlink="">
      <xdr:nvSpPr>
        <xdr:cNvPr id="188" name="フローチャート : 判断 187"/>
        <xdr:cNvSpPr/>
      </xdr:nvSpPr>
      <xdr:spPr>
        <a:xfrm>
          <a:off x="1079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131945</xdr:rowOff>
    </xdr:from>
    <xdr:ext cx="534377" cy="259045"/>
    <xdr:sp macro="" textlink="">
      <xdr:nvSpPr>
        <xdr:cNvPr id="189" name="テキスト ボックス 188"/>
        <xdr:cNvSpPr txBox="1"/>
      </xdr:nvSpPr>
      <xdr:spPr>
        <a:xfrm>
          <a:off x="863111" y="1316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29693</xdr:rowOff>
    </xdr:from>
    <xdr:to>
      <xdr:col>6</xdr:col>
      <xdr:colOff>561975</xdr:colOff>
      <xdr:row>75</xdr:row>
      <xdr:rowOff>131293</xdr:rowOff>
    </xdr:to>
    <xdr:sp macro="" textlink="">
      <xdr:nvSpPr>
        <xdr:cNvPr id="195" name="円/楕円 194"/>
        <xdr:cNvSpPr/>
      </xdr:nvSpPr>
      <xdr:spPr>
        <a:xfrm>
          <a:off x="4584700" y="1288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52570</xdr:rowOff>
    </xdr:from>
    <xdr:ext cx="534377" cy="259045"/>
    <xdr:sp macro="" textlink="">
      <xdr:nvSpPr>
        <xdr:cNvPr id="196" name="維持補修費該当値テキスト"/>
        <xdr:cNvSpPr txBox="1"/>
      </xdr:nvSpPr>
      <xdr:spPr>
        <a:xfrm>
          <a:off x="4686300" y="1273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17,054</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12586</xdr:rowOff>
    </xdr:from>
    <xdr:to>
      <xdr:col>5</xdr:col>
      <xdr:colOff>409575</xdr:colOff>
      <xdr:row>74</xdr:row>
      <xdr:rowOff>114186</xdr:rowOff>
    </xdr:to>
    <xdr:sp macro="" textlink="">
      <xdr:nvSpPr>
        <xdr:cNvPr id="197" name="円/楕円 196"/>
        <xdr:cNvSpPr/>
      </xdr:nvSpPr>
      <xdr:spPr>
        <a:xfrm>
          <a:off x="3746500" y="126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72</xdr:row>
      <xdr:rowOff>130713</xdr:rowOff>
    </xdr:from>
    <xdr:ext cx="534377" cy="259045"/>
    <xdr:sp macro="" textlink="">
      <xdr:nvSpPr>
        <xdr:cNvPr id="198" name="テキスト ボックス 197"/>
        <xdr:cNvSpPr txBox="1"/>
      </xdr:nvSpPr>
      <xdr:spPr>
        <a:xfrm>
          <a:off x="3530111" y="1247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22,003</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108064</xdr:rowOff>
    </xdr:from>
    <xdr:to>
      <xdr:col>4</xdr:col>
      <xdr:colOff>206375</xdr:colOff>
      <xdr:row>75</xdr:row>
      <xdr:rowOff>38214</xdr:rowOff>
    </xdr:to>
    <xdr:sp macro="" textlink="">
      <xdr:nvSpPr>
        <xdr:cNvPr id="199" name="円/楕円 198"/>
        <xdr:cNvSpPr/>
      </xdr:nvSpPr>
      <xdr:spPr>
        <a:xfrm>
          <a:off x="2857500" y="1279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73</xdr:row>
      <xdr:rowOff>54741</xdr:rowOff>
    </xdr:from>
    <xdr:ext cx="534377" cy="259045"/>
    <xdr:sp macro="" textlink="">
      <xdr:nvSpPr>
        <xdr:cNvPr id="200" name="テキスト ボックス 199"/>
        <xdr:cNvSpPr txBox="1"/>
      </xdr:nvSpPr>
      <xdr:spPr>
        <a:xfrm>
          <a:off x="2641111" y="1257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19,497</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32588</xdr:rowOff>
    </xdr:from>
    <xdr:to>
      <xdr:col>3</xdr:col>
      <xdr:colOff>3175</xdr:colOff>
      <xdr:row>74</xdr:row>
      <xdr:rowOff>134188</xdr:rowOff>
    </xdr:to>
    <xdr:sp macro="" textlink="">
      <xdr:nvSpPr>
        <xdr:cNvPr id="201" name="円/楕円 200"/>
        <xdr:cNvSpPr/>
      </xdr:nvSpPr>
      <xdr:spPr>
        <a:xfrm>
          <a:off x="1968500" y="1271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72</xdr:row>
      <xdr:rowOff>150715</xdr:rowOff>
    </xdr:from>
    <xdr:ext cx="534377" cy="259045"/>
    <xdr:sp macro="" textlink="">
      <xdr:nvSpPr>
        <xdr:cNvPr id="202" name="テキスト ボックス 201"/>
        <xdr:cNvSpPr txBox="1"/>
      </xdr:nvSpPr>
      <xdr:spPr>
        <a:xfrm>
          <a:off x="1752111" y="1249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21,478</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138354</xdr:rowOff>
    </xdr:from>
    <xdr:to>
      <xdr:col>1</xdr:col>
      <xdr:colOff>485775</xdr:colOff>
      <xdr:row>74</xdr:row>
      <xdr:rowOff>68504</xdr:rowOff>
    </xdr:to>
    <xdr:sp macro="" textlink="">
      <xdr:nvSpPr>
        <xdr:cNvPr id="203" name="円/楕円 202"/>
        <xdr:cNvSpPr/>
      </xdr:nvSpPr>
      <xdr:spPr>
        <a:xfrm>
          <a:off x="1079500" y="1265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72</xdr:row>
      <xdr:rowOff>85031</xdr:rowOff>
    </xdr:from>
    <xdr:ext cx="534377" cy="259045"/>
    <xdr:sp macro="" textlink="">
      <xdr:nvSpPr>
        <xdr:cNvPr id="204" name="テキスト ボックス 203"/>
        <xdr:cNvSpPr txBox="1"/>
      </xdr:nvSpPr>
      <xdr:spPr>
        <a:xfrm>
          <a:off x="863111" y="1242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23,202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117,096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144444</xdr:rowOff>
    </xdr:from>
    <xdr:to>
      <xdr:col>6</xdr:col>
      <xdr:colOff>510540</xdr:colOff>
      <xdr:row>99</xdr:row>
      <xdr:rowOff>69748</xdr:rowOff>
    </xdr:to>
    <xdr:cxnSp macro="">
      <xdr:nvCxnSpPr>
        <xdr:cNvPr id="229" name="直線コネクタ 228"/>
        <xdr:cNvCxnSpPr/>
      </xdr:nvCxnSpPr>
      <xdr:spPr>
        <a:xfrm flipV="1">
          <a:off x="4633595" y="15574944"/>
          <a:ext cx="1270" cy="146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73575</xdr:rowOff>
    </xdr:from>
    <xdr:ext cx="534377" cy="259045"/>
    <xdr:sp macro="" textlink="">
      <xdr:nvSpPr>
        <xdr:cNvPr id="230" name="扶助費最小値テキスト"/>
        <xdr:cNvSpPr txBox="1"/>
      </xdr:nvSpPr>
      <xdr:spPr>
        <a:xfrm>
          <a:off x="4686300" y="1704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38,672</a:t>
          </a:r>
          <a:endParaRPr kumimoji="1" lang="ja-JP" altLang="en-US" sz="1000" b="1">
            <a:latin typeface="ＭＳ Ｐゴシック"/>
          </a:endParaRPr>
        </a:p>
      </xdr:txBody>
    </xdr:sp>
    <xdr:clientData/>
  </xdr:oneCellAnchor>
  <xdr:twoCellAnchor>
    <xdr:from>
      <xdr:col>6</xdr:col>
      <xdr:colOff>422275</xdr:colOff>
      <xdr:row>99</xdr:row>
      <xdr:rowOff>69748</xdr:rowOff>
    </xdr:from>
    <xdr:to>
      <xdr:col>6</xdr:col>
      <xdr:colOff>600075</xdr:colOff>
      <xdr:row>99</xdr:row>
      <xdr:rowOff>69748</xdr:rowOff>
    </xdr:to>
    <xdr:cxnSp macro="">
      <xdr:nvCxnSpPr>
        <xdr:cNvPr id="231" name="直線コネクタ 230"/>
        <xdr:cNvCxnSpPr/>
      </xdr:nvCxnSpPr>
      <xdr:spPr>
        <a:xfrm>
          <a:off x="4546600" y="1704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91121</xdr:rowOff>
    </xdr:from>
    <xdr:ext cx="599010" cy="259045"/>
    <xdr:sp macro="" textlink="">
      <xdr:nvSpPr>
        <xdr:cNvPr id="232" name="扶助費最大値テキスト"/>
        <xdr:cNvSpPr txBox="1"/>
      </xdr:nvSpPr>
      <xdr:spPr>
        <a:xfrm>
          <a:off x="4686300" y="1535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115,751</a:t>
          </a:r>
          <a:endParaRPr kumimoji="1" lang="ja-JP" altLang="en-US" sz="1000" b="1">
            <a:latin typeface="ＭＳ Ｐゴシック"/>
          </a:endParaRPr>
        </a:p>
      </xdr:txBody>
    </xdr:sp>
    <xdr:clientData/>
  </xdr:oneCellAnchor>
  <xdr:twoCellAnchor>
    <xdr:from>
      <xdr:col>6</xdr:col>
      <xdr:colOff>422275</xdr:colOff>
      <xdr:row>90</xdr:row>
      <xdr:rowOff>144444</xdr:rowOff>
    </xdr:from>
    <xdr:to>
      <xdr:col>6</xdr:col>
      <xdr:colOff>600075</xdr:colOff>
      <xdr:row>90</xdr:row>
      <xdr:rowOff>144444</xdr:rowOff>
    </xdr:to>
    <xdr:cxnSp macro="">
      <xdr:nvCxnSpPr>
        <xdr:cNvPr id="233" name="直線コネクタ 232"/>
        <xdr:cNvCxnSpPr/>
      </xdr:nvCxnSpPr>
      <xdr:spPr>
        <a:xfrm>
          <a:off x="4546600" y="15574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73616</xdr:rowOff>
    </xdr:from>
    <xdr:to>
      <xdr:col>6</xdr:col>
      <xdr:colOff>511175</xdr:colOff>
      <xdr:row>98</xdr:row>
      <xdr:rowOff>87864</xdr:rowOff>
    </xdr:to>
    <xdr:cxnSp macro="">
      <xdr:nvCxnSpPr>
        <xdr:cNvPr id="234" name="直線コネクタ 233"/>
        <xdr:cNvCxnSpPr/>
      </xdr:nvCxnSpPr>
      <xdr:spPr>
        <a:xfrm>
          <a:off x="3797300" y="16875716"/>
          <a:ext cx="838200" cy="1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55694</xdr:rowOff>
    </xdr:from>
    <xdr:ext cx="534377" cy="259045"/>
    <xdr:sp macro="" textlink="">
      <xdr:nvSpPr>
        <xdr:cNvPr id="235" name="扶助費平均値テキスト"/>
        <xdr:cNvSpPr txBox="1"/>
      </xdr:nvSpPr>
      <xdr:spPr>
        <a:xfrm>
          <a:off x="4686300" y="16343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32817</xdr:rowOff>
    </xdr:from>
    <xdr:to>
      <xdr:col>6</xdr:col>
      <xdr:colOff>561975</xdr:colOff>
      <xdr:row>96</xdr:row>
      <xdr:rowOff>134417</xdr:rowOff>
    </xdr:to>
    <xdr:sp macro="" textlink="">
      <xdr:nvSpPr>
        <xdr:cNvPr id="236" name="フローチャート : 判断 235"/>
        <xdr:cNvSpPr/>
      </xdr:nvSpPr>
      <xdr:spPr>
        <a:xfrm>
          <a:off x="4584700" y="1649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73616</xdr:rowOff>
    </xdr:from>
    <xdr:to>
      <xdr:col>5</xdr:col>
      <xdr:colOff>358775</xdr:colOff>
      <xdr:row>99</xdr:row>
      <xdr:rowOff>16942</xdr:rowOff>
    </xdr:to>
    <xdr:cxnSp macro="">
      <xdr:nvCxnSpPr>
        <xdr:cNvPr id="237" name="直線コネクタ 236"/>
        <xdr:cNvCxnSpPr/>
      </xdr:nvCxnSpPr>
      <xdr:spPr>
        <a:xfrm flipV="1">
          <a:off x="2908300" y="16875716"/>
          <a:ext cx="889000" cy="114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64497</xdr:rowOff>
    </xdr:from>
    <xdr:to>
      <xdr:col>5</xdr:col>
      <xdr:colOff>409575</xdr:colOff>
      <xdr:row>96</xdr:row>
      <xdr:rowOff>166097</xdr:rowOff>
    </xdr:to>
    <xdr:sp macro="" textlink="">
      <xdr:nvSpPr>
        <xdr:cNvPr id="238" name="フローチャート : 判断 237"/>
        <xdr:cNvSpPr/>
      </xdr:nvSpPr>
      <xdr:spPr>
        <a:xfrm>
          <a:off x="3746500" y="1652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11174</xdr:rowOff>
    </xdr:from>
    <xdr:ext cx="534377" cy="259045"/>
    <xdr:sp macro="" textlink="">
      <xdr:nvSpPr>
        <xdr:cNvPr id="239" name="テキスト ボックス 238"/>
        <xdr:cNvSpPr txBox="1"/>
      </xdr:nvSpPr>
      <xdr:spPr>
        <a:xfrm>
          <a:off x="3530111" y="1629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16942</xdr:rowOff>
    </xdr:from>
    <xdr:to>
      <xdr:col>4</xdr:col>
      <xdr:colOff>155575</xdr:colOff>
      <xdr:row>99</xdr:row>
      <xdr:rowOff>46641</xdr:rowOff>
    </xdr:to>
    <xdr:cxnSp macro="">
      <xdr:nvCxnSpPr>
        <xdr:cNvPr id="240" name="直線コネクタ 239"/>
        <xdr:cNvCxnSpPr/>
      </xdr:nvCxnSpPr>
      <xdr:spPr>
        <a:xfrm flipV="1">
          <a:off x="2019300" y="16990492"/>
          <a:ext cx="889000" cy="2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23292</xdr:rowOff>
    </xdr:from>
    <xdr:to>
      <xdr:col>4</xdr:col>
      <xdr:colOff>206375</xdr:colOff>
      <xdr:row>97</xdr:row>
      <xdr:rowOff>124892</xdr:rowOff>
    </xdr:to>
    <xdr:sp macro="" textlink="">
      <xdr:nvSpPr>
        <xdr:cNvPr id="241" name="フローチャート : 判断 240"/>
        <xdr:cNvSpPr/>
      </xdr:nvSpPr>
      <xdr:spPr>
        <a:xfrm>
          <a:off x="2857500" y="1665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141419</xdr:rowOff>
    </xdr:from>
    <xdr:ext cx="534377" cy="259045"/>
    <xdr:sp macro="" textlink="">
      <xdr:nvSpPr>
        <xdr:cNvPr id="242" name="テキスト ボックス 241"/>
        <xdr:cNvSpPr txBox="1"/>
      </xdr:nvSpPr>
      <xdr:spPr>
        <a:xfrm>
          <a:off x="2641111" y="1642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41611</xdr:rowOff>
    </xdr:from>
    <xdr:to>
      <xdr:col>2</xdr:col>
      <xdr:colOff>638175</xdr:colOff>
      <xdr:row>99</xdr:row>
      <xdr:rowOff>46641</xdr:rowOff>
    </xdr:to>
    <xdr:cxnSp macro="">
      <xdr:nvCxnSpPr>
        <xdr:cNvPr id="243" name="直線コネクタ 242"/>
        <xdr:cNvCxnSpPr/>
      </xdr:nvCxnSpPr>
      <xdr:spPr>
        <a:xfrm>
          <a:off x="1130300" y="17015161"/>
          <a:ext cx="8890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19805</xdr:rowOff>
    </xdr:from>
    <xdr:to>
      <xdr:col>3</xdr:col>
      <xdr:colOff>3175</xdr:colOff>
      <xdr:row>97</xdr:row>
      <xdr:rowOff>121405</xdr:rowOff>
    </xdr:to>
    <xdr:sp macro="" textlink="">
      <xdr:nvSpPr>
        <xdr:cNvPr id="244" name="フローチャート : 判断 243"/>
        <xdr:cNvSpPr/>
      </xdr:nvSpPr>
      <xdr:spPr>
        <a:xfrm>
          <a:off x="1968500" y="1665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137932</xdr:rowOff>
    </xdr:from>
    <xdr:ext cx="534377" cy="259045"/>
    <xdr:sp macro="" textlink="">
      <xdr:nvSpPr>
        <xdr:cNvPr id="245" name="テキスト ボックス 244"/>
        <xdr:cNvSpPr txBox="1"/>
      </xdr:nvSpPr>
      <xdr:spPr>
        <a:xfrm>
          <a:off x="1752111" y="1642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85034</xdr:rowOff>
    </xdr:from>
    <xdr:to>
      <xdr:col>1</xdr:col>
      <xdr:colOff>485775</xdr:colOff>
      <xdr:row>98</xdr:row>
      <xdr:rowOff>15184</xdr:rowOff>
    </xdr:to>
    <xdr:sp macro="" textlink="">
      <xdr:nvSpPr>
        <xdr:cNvPr id="246" name="フローチャート : 判断 245"/>
        <xdr:cNvSpPr/>
      </xdr:nvSpPr>
      <xdr:spPr>
        <a:xfrm>
          <a:off x="1079500" y="1671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31711</xdr:rowOff>
    </xdr:from>
    <xdr:ext cx="534377" cy="259045"/>
    <xdr:sp macro="" textlink="">
      <xdr:nvSpPr>
        <xdr:cNvPr id="247" name="テキスト ボックス 246"/>
        <xdr:cNvSpPr txBox="1"/>
      </xdr:nvSpPr>
      <xdr:spPr>
        <a:xfrm>
          <a:off x="863111" y="1649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53,203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37064</xdr:rowOff>
    </xdr:from>
    <xdr:to>
      <xdr:col>6</xdr:col>
      <xdr:colOff>561975</xdr:colOff>
      <xdr:row>98</xdr:row>
      <xdr:rowOff>138664</xdr:rowOff>
    </xdr:to>
    <xdr:sp macro="" textlink="">
      <xdr:nvSpPr>
        <xdr:cNvPr id="253" name="円/楕円 252"/>
        <xdr:cNvSpPr/>
      </xdr:nvSpPr>
      <xdr:spPr>
        <a:xfrm>
          <a:off x="4584700" y="1683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15491</xdr:rowOff>
    </xdr:from>
    <xdr:ext cx="534377" cy="259045"/>
    <xdr:sp macro="" textlink="">
      <xdr:nvSpPr>
        <xdr:cNvPr id="254" name="扶助費該当値テキスト"/>
        <xdr:cNvSpPr txBox="1"/>
      </xdr:nvSpPr>
      <xdr:spPr>
        <a:xfrm>
          <a:off x="4686300" y="1681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46,721</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22816</xdr:rowOff>
    </xdr:from>
    <xdr:to>
      <xdr:col>5</xdr:col>
      <xdr:colOff>409575</xdr:colOff>
      <xdr:row>98</xdr:row>
      <xdr:rowOff>124416</xdr:rowOff>
    </xdr:to>
    <xdr:sp macro="" textlink="">
      <xdr:nvSpPr>
        <xdr:cNvPr id="255" name="円/楕円 254"/>
        <xdr:cNvSpPr/>
      </xdr:nvSpPr>
      <xdr:spPr>
        <a:xfrm>
          <a:off x="3746500" y="1682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115543</xdr:rowOff>
    </xdr:from>
    <xdr:ext cx="534377" cy="259045"/>
    <xdr:sp macro="" textlink="">
      <xdr:nvSpPr>
        <xdr:cNvPr id="256" name="テキスト ボックス 255"/>
        <xdr:cNvSpPr txBox="1"/>
      </xdr:nvSpPr>
      <xdr:spPr>
        <a:xfrm>
          <a:off x="3530111" y="1691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47,469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137592</xdr:rowOff>
    </xdr:from>
    <xdr:to>
      <xdr:col>4</xdr:col>
      <xdr:colOff>206375</xdr:colOff>
      <xdr:row>99</xdr:row>
      <xdr:rowOff>67742</xdr:rowOff>
    </xdr:to>
    <xdr:sp macro="" textlink="">
      <xdr:nvSpPr>
        <xdr:cNvPr id="257" name="円/楕円 256"/>
        <xdr:cNvSpPr/>
      </xdr:nvSpPr>
      <xdr:spPr>
        <a:xfrm>
          <a:off x="2857500" y="1693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58869</xdr:rowOff>
    </xdr:from>
    <xdr:ext cx="534377" cy="259045"/>
    <xdr:sp macro="" textlink="">
      <xdr:nvSpPr>
        <xdr:cNvPr id="258" name="テキスト ボックス 257"/>
        <xdr:cNvSpPr txBox="1"/>
      </xdr:nvSpPr>
      <xdr:spPr>
        <a:xfrm>
          <a:off x="2641111" y="1703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41,444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167291</xdr:rowOff>
    </xdr:from>
    <xdr:to>
      <xdr:col>3</xdr:col>
      <xdr:colOff>3175</xdr:colOff>
      <xdr:row>99</xdr:row>
      <xdr:rowOff>97441</xdr:rowOff>
    </xdr:to>
    <xdr:sp macro="" textlink="">
      <xdr:nvSpPr>
        <xdr:cNvPr id="259" name="円/楕円 258"/>
        <xdr:cNvSpPr/>
      </xdr:nvSpPr>
      <xdr:spPr>
        <a:xfrm>
          <a:off x="1968500" y="1696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88568</xdr:rowOff>
    </xdr:from>
    <xdr:ext cx="534377" cy="259045"/>
    <xdr:sp macro="" textlink="">
      <xdr:nvSpPr>
        <xdr:cNvPr id="260" name="テキスト ボックス 259"/>
        <xdr:cNvSpPr txBox="1"/>
      </xdr:nvSpPr>
      <xdr:spPr>
        <a:xfrm>
          <a:off x="1752111" y="1706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39,885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162261</xdr:rowOff>
    </xdr:from>
    <xdr:to>
      <xdr:col>1</xdr:col>
      <xdr:colOff>485775</xdr:colOff>
      <xdr:row>99</xdr:row>
      <xdr:rowOff>92411</xdr:rowOff>
    </xdr:to>
    <xdr:sp macro="" textlink="">
      <xdr:nvSpPr>
        <xdr:cNvPr id="261" name="円/楕円 260"/>
        <xdr:cNvSpPr/>
      </xdr:nvSpPr>
      <xdr:spPr>
        <a:xfrm>
          <a:off x="1079500" y="169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83538</xdr:rowOff>
    </xdr:from>
    <xdr:ext cx="534377" cy="259045"/>
    <xdr:sp macro="" textlink="">
      <xdr:nvSpPr>
        <xdr:cNvPr id="262" name="テキスト ボックス 261"/>
        <xdr:cNvSpPr txBox="1"/>
      </xdr:nvSpPr>
      <xdr:spPr>
        <a:xfrm>
          <a:off x="863111" y="1705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40,149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66,956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6" name="テキスト ボックス 275"/>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8" name="テキスト ボックス 27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0" name="テキスト ボックス 27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66006</xdr:rowOff>
    </xdr:from>
    <xdr:to>
      <xdr:col>15</xdr:col>
      <xdr:colOff>180340</xdr:colOff>
      <xdr:row>38</xdr:row>
      <xdr:rowOff>70996</xdr:rowOff>
    </xdr:to>
    <xdr:cxnSp macro="">
      <xdr:nvCxnSpPr>
        <xdr:cNvPr id="288" name="直線コネクタ 287"/>
        <xdr:cNvCxnSpPr/>
      </xdr:nvCxnSpPr>
      <xdr:spPr>
        <a:xfrm flipV="1">
          <a:off x="10475595" y="5209506"/>
          <a:ext cx="1270" cy="1376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74823</xdr:rowOff>
    </xdr:from>
    <xdr:ext cx="534377" cy="259045"/>
    <xdr:sp macro="" textlink="">
      <xdr:nvSpPr>
        <xdr:cNvPr id="289" name="補助費等最小値テキスト"/>
        <xdr:cNvSpPr txBox="1"/>
      </xdr:nvSpPr>
      <xdr:spPr>
        <a:xfrm>
          <a:off x="10528300" y="65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61,038</a:t>
          </a:r>
          <a:endParaRPr kumimoji="1" lang="ja-JP" altLang="en-US" sz="1000" b="1">
            <a:latin typeface="ＭＳ Ｐゴシック"/>
          </a:endParaRPr>
        </a:p>
      </xdr:txBody>
    </xdr:sp>
    <xdr:clientData/>
  </xdr:oneCellAnchor>
  <xdr:twoCellAnchor>
    <xdr:from>
      <xdr:col>15</xdr:col>
      <xdr:colOff>92075</xdr:colOff>
      <xdr:row>38</xdr:row>
      <xdr:rowOff>70996</xdr:rowOff>
    </xdr:from>
    <xdr:to>
      <xdr:col>15</xdr:col>
      <xdr:colOff>269875</xdr:colOff>
      <xdr:row>38</xdr:row>
      <xdr:rowOff>70996</xdr:rowOff>
    </xdr:to>
    <xdr:cxnSp macro="">
      <xdr:nvCxnSpPr>
        <xdr:cNvPr id="290" name="直線コネクタ 289"/>
        <xdr:cNvCxnSpPr/>
      </xdr:nvCxnSpPr>
      <xdr:spPr>
        <a:xfrm>
          <a:off x="10388600" y="658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12683</xdr:rowOff>
    </xdr:from>
    <xdr:ext cx="599010" cy="259045"/>
    <xdr:sp macro="" textlink="">
      <xdr:nvSpPr>
        <xdr:cNvPr id="291" name="補助費等最大値テキスト"/>
        <xdr:cNvSpPr txBox="1"/>
      </xdr:nvSpPr>
      <xdr:spPr>
        <a:xfrm>
          <a:off x="10528300" y="498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482,566</a:t>
          </a:r>
          <a:endParaRPr kumimoji="1" lang="ja-JP" altLang="en-US" sz="1000" b="1">
            <a:latin typeface="ＭＳ Ｐゴシック"/>
          </a:endParaRPr>
        </a:p>
      </xdr:txBody>
    </xdr:sp>
    <xdr:clientData/>
  </xdr:oneCellAnchor>
  <xdr:twoCellAnchor>
    <xdr:from>
      <xdr:col>15</xdr:col>
      <xdr:colOff>92075</xdr:colOff>
      <xdr:row>30</xdr:row>
      <xdr:rowOff>66006</xdr:rowOff>
    </xdr:from>
    <xdr:to>
      <xdr:col>15</xdr:col>
      <xdr:colOff>269875</xdr:colOff>
      <xdr:row>30</xdr:row>
      <xdr:rowOff>66006</xdr:rowOff>
    </xdr:to>
    <xdr:cxnSp macro="">
      <xdr:nvCxnSpPr>
        <xdr:cNvPr id="292" name="直線コネクタ 291"/>
        <xdr:cNvCxnSpPr/>
      </xdr:nvCxnSpPr>
      <xdr:spPr>
        <a:xfrm>
          <a:off x="10388600" y="520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132839</xdr:rowOff>
    </xdr:from>
    <xdr:to>
      <xdr:col>15</xdr:col>
      <xdr:colOff>180975</xdr:colOff>
      <xdr:row>37</xdr:row>
      <xdr:rowOff>66424</xdr:rowOff>
    </xdr:to>
    <xdr:cxnSp macro="">
      <xdr:nvCxnSpPr>
        <xdr:cNvPr id="293" name="直線コネクタ 292"/>
        <xdr:cNvCxnSpPr/>
      </xdr:nvCxnSpPr>
      <xdr:spPr>
        <a:xfrm flipV="1">
          <a:off x="9639300" y="6305039"/>
          <a:ext cx="838200" cy="10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95507</xdr:rowOff>
    </xdr:from>
    <xdr:ext cx="599010" cy="259045"/>
    <xdr:sp macro="" textlink="">
      <xdr:nvSpPr>
        <xdr:cNvPr id="294" name="補助費等平均値テキスト"/>
        <xdr:cNvSpPr txBox="1"/>
      </xdr:nvSpPr>
      <xdr:spPr>
        <a:xfrm>
          <a:off x="10528300" y="62677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117080</xdr:rowOff>
    </xdr:from>
    <xdr:to>
      <xdr:col>15</xdr:col>
      <xdr:colOff>231775</xdr:colOff>
      <xdr:row>37</xdr:row>
      <xdr:rowOff>47230</xdr:rowOff>
    </xdr:to>
    <xdr:sp macro="" textlink="">
      <xdr:nvSpPr>
        <xdr:cNvPr id="295" name="フローチャート : 判断 294"/>
        <xdr:cNvSpPr/>
      </xdr:nvSpPr>
      <xdr:spPr>
        <a:xfrm>
          <a:off x="10426700" y="6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66424</xdr:rowOff>
    </xdr:from>
    <xdr:to>
      <xdr:col>14</xdr:col>
      <xdr:colOff>28575</xdr:colOff>
      <xdr:row>37</xdr:row>
      <xdr:rowOff>90113</xdr:rowOff>
    </xdr:to>
    <xdr:cxnSp macro="">
      <xdr:nvCxnSpPr>
        <xdr:cNvPr id="296" name="直線コネクタ 295"/>
        <xdr:cNvCxnSpPr/>
      </xdr:nvCxnSpPr>
      <xdr:spPr>
        <a:xfrm flipV="1">
          <a:off x="8750300" y="6410074"/>
          <a:ext cx="889000" cy="2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151791</xdr:rowOff>
    </xdr:from>
    <xdr:to>
      <xdr:col>14</xdr:col>
      <xdr:colOff>79375</xdr:colOff>
      <xdr:row>37</xdr:row>
      <xdr:rowOff>81941</xdr:rowOff>
    </xdr:to>
    <xdr:sp macro="" textlink="">
      <xdr:nvSpPr>
        <xdr:cNvPr id="297" name="フローチャート : 判断 296"/>
        <xdr:cNvSpPr/>
      </xdr:nvSpPr>
      <xdr:spPr>
        <a:xfrm>
          <a:off x="9588500" y="632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98468</xdr:rowOff>
    </xdr:from>
    <xdr:ext cx="599010" cy="259045"/>
    <xdr:sp macro="" textlink="">
      <xdr:nvSpPr>
        <xdr:cNvPr id="298" name="テキスト ボックス 297"/>
        <xdr:cNvSpPr txBox="1"/>
      </xdr:nvSpPr>
      <xdr:spPr>
        <a:xfrm>
          <a:off x="9339794" y="609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52440</xdr:rowOff>
    </xdr:from>
    <xdr:to>
      <xdr:col>12</xdr:col>
      <xdr:colOff>511175</xdr:colOff>
      <xdr:row>37</xdr:row>
      <xdr:rowOff>90113</xdr:rowOff>
    </xdr:to>
    <xdr:cxnSp macro="">
      <xdr:nvCxnSpPr>
        <xdr:cNvPr id="299" name="直線コネクタ 298"/>
        <xdr:cNvCxnSpPr/>
      </xdr:nvCxnSpPr>
      <xdr:spPr>
        <a:xfrm>
          <a:off x="7861300" y="6396090"/>
          <a:ext cx="889000" cy="3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21858</xdr:rowOff>
    </xdr:from>
    <xdr:to>
      <xdr:col>12</xdr:col>
      <xdr:colOff>561975</xdr:colOff>
      <xdr:row>37</xdr:row>
      <xdr:rowOff>123458</xdr:rowOff>
    </xdr:to>
    <xdr:sp macro="" textlink="">
      <xdr:nvSpPr>
        <xdr:cNvPr id="300" name="フローチャート : 判断 299"/>
        <xdr:cNvSpPr/>
      </xdr:nvSpPr>
      <xdr:spPr>
        <a:xfrm>
          <a:off x="8699500" y="63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139985</xdr:rowOff>
    </xdr:from>
    <xdr:ext cx="599010" cy="259045"/>
    <xdr:sp macro="" textlink="">
      <xdr:nvSpPr>
        <xdr:cNvPr id="301" name="テキスト ボックス 300"/>
        <xdr:cNvSpPr txBox="1"/>
      </xdr:nvSpPr>
      <xdr:spPr>
        <a:xfrm>
          <a:off x="8450794" y="6140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52440</xdr:rowOff>
    </xdr:from>
    <xdr:to>
      <xdr:col>11</xdr:col>
      <xdr:colOff>307975</xdr:colOff>
      <xdr:row>37</xdr:row>
      <xdr:rowOff>54364</xdr:rowOff>
    </xdr:to>
    <xdr:cxnSp macro="">
      <xdr:nvCxnSpPr>
        <xdr:cNvPr id="302" name="直線コネクタ 301"/>
        <xdr:cNvCxnSpPr/>
      </xdr:nvCxnSpPr>
      <xdr:spPr>
        <a:xfrm flipV="1">
          <a:off x="6972300" y="6396090"/>
          <a:ext cx="889000" cy="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44094</xdr:rowOff>
    </xdr:from>
    <xdr:to>
      <xdr:col>11</xdr:col>
      <xdr:colOff>358775</xdr:colOff>
      <xdr:row>37</xdr:row>
      <xdr:rowOff>145694</xdr:rowOff>
    </xdr:to>
    <xdr:sp macro="" textlink="">
      <xdr:nvSpPr>
        <xdr:cNvPr id="303" name="フローチャート : 判断 302"/>
        <xdr:cNvSpPr/>
      </xdr:nvSpPr>
      <xdr:spPr>
        <a:xfrm>
          <a:off x="7810500" y="63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136821</xdr:rowOff>
    </xdr:from>
    <xdr:ext cx="599010" cy="259045"/>
    <xdr:sp macro="" textlink="">
      <xdr:nvSpPr>
        <xdr:cNvPr id="304" name="テキスト ボックス 303"/>
        <xdr:cNvSpPr txBox="1"/>
      </xdr:nvSpPr>
      <xdr:spPr>
        <a:xfrm>
          <a:off x="7561794" y="6480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47190</xdr:rowOff>
    </xdr:from>
    <xdr:to>
      <xdr:col>10</xdr:col>
      <xdr:colOff>155575</xdr:colOff>
      <xdr:row>37</xdr:row>
      <xdr:rowOff>148790</xdr:rowOff>
    </xdr:to>
    <xdr:sp macro="" textlink="">
      <xdr:nvSpPr>
        <xdr:cNvPr id="305" name="フローチャート : 判断 304"/>
        <xdr:cNvSpPr/>
      </xdr:nvSpPr>
      <xdr:spPr>
        <a:xfrm>
          <a:off x="6921500" y="639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139917</xdr:rowOff>
    </xdr:from>
    <xdr:ext cx="599010" cy="259045"/>
    <xdr:sp macro="" textlink="">
      <xdr:nvSpPr>
        <xdr:cNvPr id="306" name="テキスト ボックス 305"/>
        <xdr:cNvSpPr txBox="1"/>
      </xdr:nvSpPr>
      <xdr:spPr>
        <a:xfrm>
          <a:off x="6672794" y="6483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82039</xdr:rowOff>
    </xdr:from>
    <xdr:to>
      <xdr:col>15</xdr:col>
      <xdr:colOff>231775</xdr:colOff>
      <xdr:row>37</xdr:row>
      <xdr:rowOff>12189</xdr:rowOff>
    </xdr:to>
    <xdr:sp macro="" textlink="">
      <xdr:nvSpPr>
        <xdr:cNvPr id="312" name="円/楕円 311"/>
        <xdr:cNvSpPr/>
      </xdr:nvSpPr>
      <xdr:spPr>
        <a:xfrm>
          <a:off x="10426700" y="625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104916</xdr:rowOff>
    </xdr:from>
    <xdr:ext cx="599010" cy="259045"/>
    <xdr:sp macro="" textlink="">
      <xdr:nvSpPr>
        <xdr:cNvPr id="313" name="補助費等該当値テキスト"/>
        <xdr:cNvSpPr txBox="1"/>
      </xdr:nvSpPr>
      <xdr:spPr>
        <a:xfrm>
          <a:off x="10528300" y="6105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147,101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15624</xdr:rowOff>
    </xdr:from>
    <xdr:to>
      <xdr:col>14</xdr:col>
      <xdr:colOff>79375</xdr:colOff>
      <xdr:row>37</xdr:row>
      <xdr:rowOff>117224</xdr:rowOff>
    </xdr:to>
    <xdr:sp macro="" textlink="">
      <xdr:nvSpPr>
        <xdr:cNvPr id="314" name="円/楕円 313"/>
        <xdr:cNvSpPr/>
      </xdr:nvSpPr>
      <xdr:spPr>
        <a:xfrm>
          <a:off x="9588500" y="635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108351</xdr:rowOff>
    </xdr:from>
    <xdr:ext cx="599010" cy="259045"/>
    <xdr:sp macro="" textlink="">
      <xdr:nvSpPr>
        <xdr:cNvPr id="315" name="テキスト ボックス 314"/>
        <xdr:cNvSpPr txBox="1"/>
      </xdr:nvSpPr>
      <xdr:spPr>
        <a:xfrm>
          <a:off x="9339794" y="6452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114,938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39313</xdr:rowOff>
    </xdr:from>
    <xdr:to>
      <xdr:col>12</xdr:col>
      <xdr:colOff>561975</xdr:colOff>
      <xdr:row>37</xdr:row>
      <xdr:rowOff>140913</xdr:rowOff>
    </xdr:to>
    <xdr:sp macro="" textlink="">
      <xdr:nvSpPr>
        <xdr:cNvPr id="316" name="円/楕円 315"/>
        <xdr:cNvSpPr/>
      </xdr:nvSpPr>
      <xdr:spPr>
        <a:xfrm>
          <a:off x="8699500" y="638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132040</xdr:rowOff>
    </xdr:from>
    <xdr:ext cx="599010" cy="259045"/>
    <xdr:sp macro="" textlink="">
      <xdr:nvSpPr>
        <xdr:cNvPr id="317" name="テキスト ボックス 316"/>
        <xdr:cNvSpPr txBox="1"/>
      </xdr:nvSpPr>
      <xdr:spPr>
        <a:xfrm>
          <a:off x="8450794" y="6475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107,684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1640</xdr:rowOff>
    </xdr:from>
    <xdr:to>
      <xdr:col>11</xdr:col>
      <xdr:colOff>358775</xdr:colOff>
      <xdr:row>37</xdr:row>
      <xdr:rowOff>103240</xdr:rowOff>
    </xdr:to>
    <xdr:sp macro="" textlink="">
      <xdr:nvSpPr>
        <xdr:cNvPr id="318" name="円/楕円 317"/>
        <xdr:cNvSpPr/>
      </xdr:nvSpPr>
      <xdr:spPr>
        <a:xfrm>
          <a:off x="7810500" y="634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119767</xdr:rowOff>
    </xdr:from>
    <xdr:ext cx="599010" cy="259045"/>
    <xdr:sp macro="" textlink="">
      <xdr:nvSpPr>
        <xdr:cNvPr id="319" name="テキスト ボックス 318"/>
        <xdr:cNvSpPr txBox="1"/>
      </xdr:nvSpPr>
      <xdr:spPr>
        <a:xfrm>
          <a:off x="7561794" y="6120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119,220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3564</xdr:rowOff>
    </xdr:from>
    <xdr:to>
      <xdr:col>10</xdr:col>
      <xdr:colOff>155575</xdr:colOff>
      <xdr:row>37</xdr:row>
      <xdr:rowOff>105164</xdr:rowOff>
    </xdr:to>
    <xdr:sp macro="" textlink="">
      <xdr:nvSpPr>
        <xdr:cNvPr id="320" name="円/楕円 319"/>
        <xdr:cNvSpPr/>
      </xdr:nvSpPr>
      <xdr:spPr>
        <a:xfrm>
          <a:off x="6921500" y="634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121691</xdr:rowOff>
    </xdr:from>
    <xdr:ext cx="599010" cy="259045"/>
    <xdr:sp macro="" textlink="">
      <xdr:nvSpPr>
        <xdr:cNvPr id="321" name="テキスト ボックス 320"/>
        <xdr:cNvSpPr txBox="1"/>
      </xdr:nvSpPr>
      <xdr:spPr>
        <a:xfrm>
          <a:off x="6672794" y="6122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118,631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155121</xdr:rowOff>
    </xdr:from>
    <xdr:to>
      <xdr:col>15</xdr:col>
      <xdr:colOff>180340</xdr:colOff>
      <xdr:row>59</xdr:row>
      <xdr:rowOff>2638</xdr:rowOff>
    </xdr:to>
    <xdr:cxnSp macro="">
      <xdr:nvCxnSpPr>
        <xdr:cNvPr id="347" name="直線コネクタ 346"/>
        <xdr:cNvCxnSpPr/>
      </xdr:nvCxnSpPr>
      <xdr:spPr>
        <a:xfrm flipV="1">
          <a:off x="10475595" y="8556171"/>
          <a:ext cx="1270" cy="156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6465</xdr:rowOff>
    </xdr:from>
    <xdr:ext cx="534377" cy="259045"/>
    <xdr:sp macro="" textlink="">
      <xdr:nvSpPr>
        <xdr:cNvPr id="348" name="普通建設事業費最小値テキスト"/>
        <xdr:cNvSpPr txBox="1"/>
      </xdr:nvSpPr>
      <xdr:spPr>
        <a:xfrm>
          <a:off x="10528300" y="1012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29,470</a:t>
          </a:r>
          <a:endParaRPr kumimoji="1" lang="ja-JP" altLang="en-US" sz="1000" b="1">
            <a:latin typeface="ＭＳ Ｐゴシック"/>
          </a:endParaRPr>
        </a:p>
      </xdr:txBody>
    </xdr:sp>
    <xdr:clientData/>
  </xdr:oneCellAnchor>
  <xdr:twoCellAnchor>
    <xdr:from>
      <xdr:col>15</xdr:col>
      <xdr:colOff>92075</xdr:colOff>
      <xdr:row>59</xdr:row>
      <xdr:rowOff>2638</xdr:rowOff>
    </xdr:from>
    <xdr:to>
      <xdr:col>15</xdr:col>
      <xdr:colOff>269875</xdr:colOff>
      <xdr:row>59</xdr:row>
      <xdr:rowOff>2638</xdr:rowOff>
    </xdr:to>
    <xdr:cxnSp macro="">
      <xdr:nvCxnSpPr>
        <xdr:cNvPr id="349" name="直線コネクタ 348"/>
        <xdr:cNvCxnSpPr/>
      </xdr:nvCxnSpPr>
      <xdr:spPr>
        <a:xfrm>
          <a:off x="10388600" y="101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101798</xdr:rowOff>
    </xdr:from>
    <xdr:ext cx="599010" cy="259045"/>
    <xdr:sp macro="" textlink="">
      <xdr:nvSpPr>
        <xdr:cNvPr id="350" name="普通建設事業費最大値テキスト"/>
        <xdr:cNvSpPr txBox="1"/>
      </xdr:nvSpPr>
      <xdr:spPr>
        <a:xfrm>
          <a:off x="10528300" y="833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507,778</a:t>
          </a:r>
          <a:endParaRPr kumimoji="1" lang="ja-JP" altLang="en-US" sz="1000" b="1">
            <a:latin typeface="ＭＳ Ｐゴシック"/>
          </a:endParaRPr>
        </a:p>
      </xdr:txBody>
    </xdr:sp>
    <xdr:clientData/>
  </xdr:oneCellAnchor>
  <xdr:twoCellAnchor>
    <xdr:from>
      <xdr:col>15</xdr:col>
      <xdr:colOff>92075</xdr:colOff>
      <xdr:row>49</xdr:row>
      <xdr:rowOff>155121</xdr:rowOff>
    </xdr:from>
    <xdr:to>
      <xdr:col>15</xdr:col>
      <xdr:colOff>269875</xdr:colOff>
      <xdr:row>49</xdr:row>
      <xdr:rowOff>155121</xdr:rowOff>
    </xdr:to>
    <xdr:cxnSp macro="">
      <xdr:nvCxnSpPr>
        <xdr:cNvPr id="351" name="直線コネクタ 350"/>
        <xdr:cNvCxnSpPr/>
      </xdr:nvCxnSpPr>
      <xdr:spPr>
        <a:xfrm>
          <a:off x="10388600" y="855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66329</xdr:rowOff>
    </xdr:from>
    <xdr:to>
      <xdr:col>15</xdr:col>
      <xdr:colOff>180975</xdr:colOff>
      <xdr:row>56</xdr:row>
      <xdr:rowOff>65078</xdr:rowOff>
    </xdr:to>
    <xdr:cxnSp macro="">
      <xdr:nvCxnSpPr>
        <xdr:cNvPr id="352" name="直線コネクタ 351"/>
        <xdr:cNvCxnSpPr/>
      </xdr:nvCxnSpPr>
      <xdr:spPr>
        <a:xfrm flipV="1">
          <a:off x="9639300" y="9496079"/>
          <a:ext cx="838200" cy="17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11179</xdr:rowOff>
    </xdr:from>
    <xdr:ext cx="599010" cy="259045"/>
    <xdr:sp macro="" textlink="">
      <xdr:nvSpPr>
        <xdr:cNvPr id="353" name="普通建設事業費平均値テキスト"/>
        <xdr:cNvSpPr txBox="1"/>
      </xdr:nvSpPr>
      <xdr:spPr>
        <a:xfrm>
          <a:off x="10528300" y="96123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32752</xdr:rowOff>
    </xdr:from>
    <xdr:to>
      <xdr:col>15</xdr:col>
      <xdr:colOff>231775</xdr:colOff>
      <xdr:row>56</xdr:row>
      <xdr:rowOff>134352</xdr:rowOff>
    </xdr:to>
    <xdr:sp macro="" textlink="">
      <xdr:nvSpPr>
        <xdr:cNvPr id="354" name="フローチャート : 判断 353"/>
        <xdr:cNvSpPr/>
      </xdr:nvSpPr>
      <xdr:spPr>
        <a:xfrm>
          <a:off x="104267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42407</xdr:rowOff>
    </xdr:from>
    <xdr:to>
      <xdr:col>14</xdr:col>
      <xdr:colOff>28575</xdr:colOff>
      <xdr:row>56</xdr:row>
      <xdr:rowOff>65078</xdr:rowOff>
    </xdr:to>
    <xdr:cxnSp macro="">
      <xdr:nvCxnSpPr>
        <xdr:cNvPr id="355" name="直線コネクタ 354"/>
        <xdr:cNvCxnSpPr/>
      </xdr:nvCxnSpPr>
      <xdr:spPr>
        <a:xfrm>
          <a:off x="8750300" y="9643607"/>
          <a:ext cx="889000" cy="2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160174</xdr:rowOff>
    </xdr:from>
    <xdr:to>
      <xdr:col>14</xdr:col>
      <xdr:colOff>79375</xdr:colOff>
      <xdr:row>56</xdr:row>
      <xdr:rowOff>90324</xdr:rowOff>
    </xdr:to>
    <xdr:sp macro="" textlink="">
      <xdr:nvSpPr>
        <xdr:cNvPr id="356" name="フローチャート : 判断 355"/>
        <xdr:cNvSpPr/>
      </xdr:nvSpPr>
      <xdr:spPr>
        <a:xfrm>
          <a:off x="9588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106851</xdr:rowOff>
    </xdr:from>
    <xdr:ext cx="599010" cy="259045"/>
    <xdr:sp macro="" textlink="">
      <xdr:nvSpPr>
        <xdr:cNvPr id="357" name="テキスト ボックス 356"/>
        <xdr:cNvSpPr txBox="1"/>
      </xdr:nvSpPr>
      <xdr:spPr>
        <a:xfrm>
          <a:off x="9339794" y="936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163233</xdr:rowOff>
    </xdr:from>
    <xdr:to>
      <xdr:col>12</xdr:col>
      <xdr:colOff>511175</xdr:colOff>
      <xdr:row>56</xdr:row>
      <xdr:rowOff>42407</xdr:rowOff>
    </xdr:to>
    <xdr:cxnSp macro="">
      <xdr:nvCxnSpPr>
        <xdr:cNvPr id="358" name="直線コネクタ 357"/>
        <xdr:cNvCxnSpPr/>
      </xdr:nvCxnSpPr>
      <xdr:spPr>
        <a:xfrm>
          <a:off x="7861300" y="9592983"/>
          <a:ext cx="889000" cy="5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163727</xdr:rowOff>
    </xdr:from>
    <xdr:to>
      <xdr:col>12</xdr:col>
      <xdr:colOff>561975</xdr:colOff>
      <xdr:row>56</xdr:row>
      <xdr:rowOff>93877</xdr:rowOff>
    </xdr:to>
    <xdr:sp macro="" textlink="">
      <xdr:nvSpPr>
        <xdr:cNvPr id="359" name="フローチャート : 判断 358"/>
        <xdr:cNvSpPr/>
      </xdr:nvSpPr>
      <xdr:spPr>
        <a:xfrm>
          <a:off x="8699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85004</xdr:rowOff>
    </xdr:from>
    <xdr:ext cx="599010" cy="259045"/>
    <xdr:sp macro="" textlink="">
      <xdr:nvSpPr>
        <xdr:cNvPr id="360" name="テキスト ボックス 359"/>
        <xdr:cNvSpPr txBox="1"/>
      </xdr:nvSpPr>
      <xdr:spPr>
        <a:xfrm>
          <a:off x="8450794" y="968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163233</xdr:rowOff>
    </xdr:from>
    <xdr:to>
      <xdr:col>11</xdr:col>
      <xdr:colOff>307975</xdr:colOff>
      <xdr:row>56</xdr:row>
      <xdr:rowOff>163249</xdr:rowOff>
    </xdr:to>
    <xdr:cxnSp macro="">
      <xdr:nvCxnSpPr>
        <xdr:cNvPr id="361" name="直線コネクタ 360"/>
        <xdr:cNvCxnSpPr/>
      </xdr:nvCxnSpPr>
      <xdr:spPr>
        <a:xfrm flipV="1">
          <a:off x="6972300" y="9592983"/>
          <a:ext cx="889000" cy="17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83541</xdr:rowOff>
    </xdr:from>
    <xdr:to>
      <xdr:col>11</xdr:col>
      <xdr:colOff>358775</xdr:colOff>
      <xdr:row>57</xdr:row>
      <xdr:rowOff>13691</xdr:rowOff>
    </xdr:to>
    <xdr:sp macro="" textlink="">
      <xdr:nvSpPr>
        <xdr:cNvPr id="362" name="フローチャート : 判断 361"/>
        <xdr:cNvSpPr/>
      </xdr:nvSpPr>
      <xdr:spPr>
        <a:xfrm>
          <a:off x="7810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4818</xdr:rowOff>
    </xdr:from>
    <xdr:ext cx="599010" cy="259045"/>
    <xdr:sp macro="" textlink="">
      <xdr:nvSpPr>
        <xdr:cNvPr id="363" name="テキスト ボックス 362"/>
        <xdr:cNvSpPr txBox="1"/>
      </xdr:nvSpPr>
      <xdr:spPr>
        <a:xfrm>
          <a:off x="7561794" y="9777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85177</xdr:rowOff>
    </xdr:from>
    <xdr:to>
      <xdr:col>10</xdr:col>
      <xdr:colOff>155575</xdr:colOff>
      <xdr:row>57</xdr:row>
      <xdr:rowOff>15327</xdr:rowOff>
    </xdr:to>
    <xdr:sp macro="" textlink="">
      <xdr:nvSpPr>
        <xdr:cNvPr id="364" name="フローチャート : 判断 363"/>
        <xdr:cNvSpPr/>
      </xdr:nvSpPr>
      <xdr:spPr>
        <a:xfrm>
          <a:off x="6921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31854</xdr:rowOff>
    </xdr:from>
    <xdr:ext cx="599010" cy="259045"/>
    <xdr:sp macro="" textlink="">
      <xdr:nvSpPr>
        <xdr:cNvPr id="365" name="テキスト ボックス 364"/>
        <xdr:cNvSpPr txBox="1"/>
      </xdr:nvSpPr>
      <xdr:spPr>
        <a:xfrm>
          <a:off x="6672794" y="9461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146,140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15529</xdr:rowOff>
    </xdr:from>
    <xdr:to>
      <xdr:col>15</xdr:col>
      <xdr:colOff>231775</xdr:colOff>
      <xdr:row>55</xdr:row>
      <xdr:rowOff>117129</xdr:rowOff>
    </xdr:to>
    <xdr:sp macro="" textlink="">
      <xdr:nvSpPr>
        <xdr:cNvPr id="371" name="円/楕円 370"/>
        <xdr:cNvSpPr/>
      </xdr:nvSpPr>
      <xdr:spPr>
        <a:xfrm>
          <a:off x="10426700" y="944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38406</xdr:rowOff>
    </xdr:from>
    <xdr:ext cx="599010" cy="259045"/>
    <xdr:sp macro="" textlink="">
      <xdr:nvSpPr>
        <xdr:cNvPr id="372" name="普通建設事業費該当値テキスト"/>
        <xdr:cNvSpPr txBox="1"/>
      </xdr:nvSpPr>
      <xdr:spPr>
        <a:xfrm>
          <a:off x="10528300" y="9296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219,967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14278</xdr:rowOff>
    </xdr:from>
    <xdr:to>
      <xdr:col>14</xdr:col>
      <xdr:colOff>79375</xdr:colOff>
      <xdr:row>56</xdr:row>
      <xdr:rowOff>115878</xdr:rowOff>
    </xdr:to>
    <xdr:sp macro="" textlink="">
      <xdr:nvSpPr>
        <xdr:cNvPr id="373" name="円/楕円 372"/>
        <xdr:cNvSpPr/>
      </xdr:nvSpPr>
      <xdr:spPr>
        <a:xfrm>
          <a:off x="9588500" y="961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107005</xdr:rowOff>
    </xdr:from>
    <xdr:ext cx="599010" cy="259045"/>
    <xdr:sp macro="" textlink="">
      <xdr:nvSpPr>
        <xdr:cNvPr id="374" name="テキスト ボックス 373"/>
        <xdr:cNvSpPr txBox="1"/>
      </xdr:nvSpPr>
      <xdr:spPr>
        <a:xfrm>
          <a:off x="9339794" y="9708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167,850</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163057</xdr:rowOff>
    </xdr:from>
    <xdr:to>
      <xdr:col>12</xdr:col>
      <xdr:colOff>561975</xdr:colOff>
      <xdr:row>56</xdr:row>
      <xdr:rowOff>93207</xdr:rowOff>
    </xdr:to>
    <xdr:sp macro="" textlink="">
      <xdr:nvSpPr>
        <xdr:cNvPr id="375" name="円/楕円 374"/>
        <xdr:cNvSpPr/>
      </xdr:nvSpPr>
      <xdr:spPr>
        <a:xfrm>
          <a:off x="8699500" y="959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109734</xdr:rowOff>
    </xdr:from>
    <xdr:ext cx="599010" cy="259045"/>
    <xdr:sp macro="" textlink="">
      <xdr:nvSpPr>
        <xdr:cNvPr id="376" name="テキスト ボックス 375"/>
        <xdr:cNvSpPr txBox="1"/>
      </xdr:nvSpPr>
      <xdr:spPr>
        <a:xfrm>
          <a:off x="8450794" y="9368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174,792</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112433</xdr:rowOff>
    </xdr:from>
    <xdr:to>
      <xdr:col>11</xdr:col>
      <xdr:colOff>358775</xdr:colOff>
      <xdr:row>56</xdr:row>
      <xdr:rowOff>42583</xdr:rowOff>
    </xdr:to>
    <xdr:sp macro="" textlink="">
      <xdr:nvSpPr>
        <xdr:cNvPr id="377" name="円/楕円 376"/>
        <xdr:cNvSpPr/>
      </xdr:nvSpPr>
      <xdr:spPr>
        <a:xfrm>
          <a:off x="7810500" y="954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59110</xdr:rowOff>
    </xdr:from>
    <xdr:ext cx="599010" cy="259045"/>
    <xdr:sp macro="" textlink="">
      <xdr:nvSpPr>
        <xdr:cNvPr id="378" name="テキスト ボックス 377"/>
        <xdr:cNvSpPr txBox="1"/>
      </xdr:nvSpPr>
      <xdr:spPr>
        <a:xfrm>
          <a:off x="7561794" y="9317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190,294</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112449</xdr:rowOff>
    </xdr:from>
    <xdr:to>
      <xdr:col>10</xdr:col>
      <xdr:colOff>155575</xdr:colOff>
      <xdr:row>57</xdr:row>
      <xdr:rowOff>42599</xdr:rowOff>
    </xdr:to>
    <xdr:sp macro="" textlink="">
      <xdr:nvSpPr>
        <xdr:cNvPr id="379" name="円/楕円 378"/>
        <xdr:cNvSpPr/>
      </xdr:nvSpPr>
      <xdr:spPr>
        <a:xfrm>
          <a:off x="6921500" y="971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33726</xdr:rowOff>
    </xdr:from>
    <xdr:ext cx="599010" cy="259045"/>
    <xdr:sp macro="" textlink="">
      <xdr:nvSpPr>
        <xdr:cNvPr id="380" name="テキスト ボックス 379"/>
        <xdr:cNvSpPr txBox="1"/>
      </xdr:nvSpPr>
      <xdr:spPr>
        <a:xfrm>
          <a:off x="6672794" y="980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137,789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46698</xdr:rowOff>
    </xdr:from>
    <xdr:to>
      <xdr:col>15</xdr:col>
      <xdr:colOff>180340</xdr:colOff>
      <xdr:row>79</xdr:row>
      <xdr:rowOff>44450</xdr:rowOff>
    </xdr:to>
    <xdr:cxnSp macro="">
      <xdr:nvCxnSpPr>
        <xdr:cNvPr id="404" name="直線コネクタ 403"/>
        <xdr:cNvCxnSpPr/>
      </xdr:nvCxnSpPr>
      <xdr:spPr>
        <a:xfrm flipV="1">
          <a:off x="10475595" y="12048198"/>
          <a:ext cx="1270" cy="154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164825</xdr:rowOff>
    </xdr:from>
    <xdr:ext cx="599010" cy="259045"/>
    <xdr:sp macro="" textlink="">
      <xdr:nvSpPr>
        <xdr:cNvPr id="407" name="普通建設事業費 （ うち新規整備　）最大値テキスト"/>
        <xdr:cNvSpPr txBox="1"/>
      </xdr:nvSpPr>
      <xdr:spPr>
        <a:xfrm>
          <a:off x="10528300" y="1182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404,410</a:t>
          </a:r>
          <a:endParaRPr kumimoji="1" lang="ja-JP" altLang="en-US" sz="1000" b="1">
            <a:latin typeface="ＭＳ Ｐゴシック"/>
          </a:endParaRPr>
        </a:p>
      </xdr:txBody>
    </xdr:sp>
    <xdr:clientData/>
  </xdr:oneCellAnchor>
  <xdr:twoCellAnchor>
    <xdr:from>
      <xdr:col>15</xdr:col>
      <xdr:colOff>92075</xdr:colOff>
      <xdr:row>70</xdr:row>
      <xdr:rowOff>46698</xdr:rowOff>
    </xdr:from>
    <xdr:to>
      <xdr:col>15</xdr:col>
      <xdr:colOff>269875</xdr:colOff>
      <xdr:row>70</xdr:row>
      <xdr:rowOff>46698</xdr:rowOff>
    </xdr:to>
    <xdr:cxnSp macro="">
      <xdr:nvCxnSpPr>
        <xdr:cNvPr id="408" name="直線コネクタ 407"/>
        <xdr:cNvCxnSpPr/>
      </xdr:nvCxnSpPr>
      <xdr:spPr>
        <a:xfrm>
          <a:off x="10388600" y="1204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4758</xdr:rowOff>
    </xdr:from>
    <xdr:to>
      <xdr:col>15</xdr:col>
      <xdr:colOff>180975</xdr:colOff>
      <xdr:row>77</xdr:row>
      <xdr:rowOff>133265</xdr:rowOff>
    </xdr:to>
    <xdr:cxnSp macro="">
      <xdr:nvCxnSpPr>
        <xdr:cNvPr id="409" name="直線コネクタ 408"/>
        <xdr:cNvCxnSpPr/>
      </xdr:nvCxnSpPr>
      <xdr:spPr>
        <a:xfrm flipV="1">
          <a:off x="9639300" y="13034958"/>
          <a:ext cx="838200" cy="29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46006</xdr:rowOff>
    </xdr:from>
    <xdr:ext cx="534377" cy="259045"/>
    <xdr:sp macro="" textlink="">
      <xdr:nvSpPr>
        <xdr:cNvPr id="410" name="普通建設事業費 （ うち新規整備　）平均値テキスト"/>
        <xdr:cNvSpPr txBox="1"/>
      </xdr:nvSpPr>
      <xdr:spPr>
        <a:xfrm>
          <a:off x="10528300" y="13247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67579</xdr:rowOff>
    </xdr:from>
    <xdr:to>
      <xdr:col>15</xdr:col>
      <xdr:colOff>231775</xdr:colOff>
      <xdr:row>77</xdr:row>
      <xdr:rowOff>169179</xdr:rowOff>
    </xdr:to>
    <xdr:sp macro="" textlink="">
      <xdr:nvSpPr>
        <xdr:cNvPr id="411" name="フローチャート : 判断 410"/>
        <xdr:cNvSpPr/>
      </xdr:nvSpPr>
      <xdr:spPr>
        <a:xfrm>
          <a:off x="10426700" y="1326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55918</xdr:rowOff>
    </xdr:from>
    <xdr:to>
      <xdr:col>14</xdr:col>
      <xdr:colOff>79375</xdr:colOff>
      <xdr:row>77</xdr:row>
      <xdr:rowOff>157518</xdr:rowOff>
    </xdr:to>
    <xdr:sp macro="" textlink="">
      <xdr:nvSpPr>
        <xdr:cNvPr id="412" name="フローチャート : 判断 411"/>
        <xdr:cNvSpPr/>
      </xdr:nvSpPr>
      <xdr:spPr>
        <a:xfrm>
          <a:off x="9588500" y="1325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2595</xdr:rowOff>
    </xdr:from>
    <xdr:ext cx="534377" cy="259045"/>
    <xdr:sp macro="" textlink="">
      <xdr:nvSpPr>
        <xdr:cNvPr id="413" name="テキスト ボックス 412"/>
        <xdr:cNvSpPr txBox="1"/>
      </xdr:nvSpPr>
      <xdr:spPr>
        <a:xfrm>
          <a:off x="9372111" y="1303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125407</xdr:rowOff>
    </xdr:from>
    <xdr:to>
      <xdr:col>15</xdr:col>
      <xdr:colOff>231775</xdr:colOff>
      <xdr:row>76</xdr:row>
      <xdr:rowOff>55556</xdr:rowOff>
    </xdr:to>
    <xdr:sp macro="" textlink="">
      <xdr:nvSpPr>
        <xdr:cNvPr id="419" name="円/楕円 418"/>
        <xdr:cNvSpPr/>
      </xdr:nvSpPr>
      <xdr:spPr>
        <a:xfrm>
          <a:off x="10426700" y="129841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148284</xdr:rowOff>
    </xdr:from>
    <xdr:ext cx="599010" cy="259045"/>
    <xdr:sp macro="" textlink="">
      <xdr:nvSpPr>
        <xdr:cNvPr id="420" name="普通建設事業費 （ うち新規整備　）該当値テキスト"/>
        <xdr:cNvSpPr txBox="1"/>
      </xdr:nvSpPr>
      <xdr:spPr>
        <a:xfrm>
          <a:off x="10528300" y="1283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145,418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82465</xdr:rowOff>
    </xdr:from>
    <xdr:to>
      <xdr:col>14</xdr:col>
      <xdr:colOff>79375</xdr:colOff>
      <xdr:row>78</xdr:row>
      <xdr:rowOff>12615</xdr:rowOff>
    </xdr:to>
    <xdr:sp macro="" textlink="">
      <xdr:nvSpPr>
        <xdr:cNvPr id="421" name="円/楕円 420"/>
        <xdr:cNvSpPr/>
      </xdr:nvSpPr>
      <xdr:spPr>
        <a:xfrm>
          <a:off x="9588500" y="1328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3742</xdr:rowOff>
    </xdr:from>
    <xdr:ext cx="534377" cy="259045"/>
    <xdr:sp macro="" textlink="">
      <xdr:nvSpPr>
        <xdr:cNvPr id="422" name="テキスト ボックス 421"/>
        <xdr:cNvSpPr txBox="1"/>
      </xdr:nvSpPr>
      <xdr:spPr>
        <a:xfrm>
          <a:off x="9372111" y="1337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66,689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3" name="直線コネクタ 43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4" name="テキスト ボックス 43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5" name="直線コネクタ 43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6" name="テキスト ボックス 43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7" name="直線コネクタ 43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8" name="テキスト ボックス 43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9" name="直線コネクタ 43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0" name="テキスト ボックス 43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1" name="直線コネクタ 44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2" name="テキスト ボックス 44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115911</xdr:rowOff>
    </xdr:from>
    <xdr:to>
      <xdr:col>15</xdr:col>
      <xdr:colOff>180340</xdr:colOff>
      <xdr:row>99</xdr:row>
      <xdr:rowOff>19472</xdr:rowOff>
    </xdr:to>
    <xdr:cxnSp macro="">
      <xdr:nvCxnSpPr>
        <xdr:cNvPr id="446" name="直線コネクタ 445"/>
        <xdr:cNvCxnSpPr/>
      </xdr:nvCxnSpPr>
      <xdr:spPr>
        <a:xfrm flipV="1">
          <a:off x="10475595" y="15717861"/>
          <a:ext cx="1270" cy="1275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23299</xdr:rowOff>
    </xdr:from>
    <xdr:ext cx="469744" cy="259045"/>
    <xdr:sp macro="" textlink="">
      <xdr:nvSpPr>
        <xdr:cNvPr id="447" name="普通建設事業費 （ うち更新整備　）最小値テキスト"/>
        <xdr:cNvSpPr txBox="1"/>
      </xdr:nvSpPr>
      <xdr:spPr>
        <a:xfrm>
          <a:off x="10528300" y="1699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6,556</a:t>
          </a:r>
          <a:endParaRPr kumimoji="1" lang="ja-JP" altLang="en-US" sz="1000" b="1">
            <a:latin typeface="ＭＳ Ｐゴシック"/>
          </a:endParaRPr>
        </a:p>
      </xdr:txBody>
    </xdr:sp>
    <xdr:clientData/>
  </xdr:oneCellAnchor>
  <xdr:twoCellAnchor>
    <xdr:from>
      <xdr:col>15</xdr:col>
      <xdr:colOff>92075</xdr:colOff>
      <xdr:row>99</xdr:row>
      <xdr:rowOff>19472</xdr:rowOff>
    </xdr:from>
    <xdr:to>
      <xdr:col>15</xdr:col>
      <xdr:colOff>269875</xdr:colOff>
      <xdr:row>99</xdr:row>
      <xdr:rowOff>19472</xdr:rowOff>
    </xdr:to>
    <xdr:cxnSp macro="">
      <xdr:nvCxnSpPr>
        <xdr:cNvPr id="448" name="直線コネクタ 447"/>
        <xdr:cNvCxnSpPr/>
      </xdr:nvCxnSpPr>
      <xdr:spPr>
        <a:xfrm>
          <a:off x="10388600" y="169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62588</xdr:rowOff>
    </xdr:from>
    <xdr:ext cx="599010" cy="259045"/>
    <xdr:sp macro="" textlink="">
      <xdr:nvSpPr>
        <xdr:cNvPr id="449" name="普通建設事業費 （ うち更新整備　）最大値テキスト"/>
        <xdr:cNvSpPr txBox="1"/>
      </xdr:nvSpPr>
      <xdr:spPr>
        <a:xfrm>
          <a:off x="10528300" y="1549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341,244</a:t>
          </a:r>
          <a:endParaRPr kumimoji="1" lang="ja-JP" altLang="en-US" sz="1000" b="1">
            <a:latin typeface="ＭＳ Ｐゴシック"/>
          </a:endParaRPr>
        </a:p>
      </xdr:txBody>
    </xdr:sp>
    <xdr:clientData/>
  </xdr:oneCellAnchor>
  <xdr:twoCellAnchor>
    <xdr:from>
      <xdr:col>15</xdr:col>
      <xdr:colOff>92075</xdr:colOff>
      <xdr:row>91</xdr:row>
      <xdr:rowOff>115911</xdr:rowOff>
    </xdr:from>
    <xdr:to>
      <xdr:col>15</xdr:col>
      <xdr:colOff>269875</xdr:colOff>
      <xdr:row>91</xdr:row>
      <xdr:rowOff>115911</xdr:rowOff>
    </xdr:to>
    <xdr:cxnSp macro="">
      <xdr:nvCxnSpPr>
        <xdr:cNvPr id="450" name="直線コネクタ 449"/>
        <xdr:cNvCxnSpPr/>
      </xdr:nvCxnSpPr>
      <xdr:spPr>
        <a:xfrm>
          <a:off x="10388600" y="1571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156742</xdr:rowOff>
    </xdr:from>
    <xdr:to>
      <xdr:col>15</xdr:col>
      <xdr:colOff>180975</xdr:colOff>
      <xdr:row>99</xdr:row>
      <xdr:rowOff>29156</xdr:rowOff>
    </xdr:to>
    <xdr:cxnSp macro="">
      <xdr:nvCxnSpPr>
        <xdr:cNvPr id="451" name="直線コネクタ 450"/>
        <xdr:cNvCxnSpPr/>
      </xdr:nvCxnSpPr>
      <xdr:spPr>
        <a:xfrm flipV="1">
          <a:off x="9639300" y="16958842"/>
          <a:ext cx="838200" cy="4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103509</xdr:rowOff>
    </xdr:from>
    <xdr:ext cx="534377" cy="259045"/>
    <xdr:sp macro="" textlink="">
      <xdr:nvSpPr>
        <xdr:cNvPr id="452" name="普通建設事業費 （ うち更新整備　）平均値テキスト"/>
        <xdr:cNvSpPr txBox="1"/>
      </xdr:nvSpPr>
      <xdr:spPr>
        <a:xfrm>
          <a:off x="10528300" y="16562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80632</xdr:rowOff>
    </xdr:from>
    <xdr:to>
      <xdr:col>15</xdr:col>
      <xdr:colOff>231775</xdr:colOff>
      <xdr:row>98</xdr:row>
      <xdr:rowOff>10782</xdr:rowOff>
    </xdr:to>
    <xdr:sp macro="" textlink="">
      <xdr:nvSpPr>
        <xdr:cNvPr id="453" name="フローチャート : 判断 452"/>
        <xdr:cNvSpPr/>
      </xdr:nvSpPr>
      <xdr:spPr>
        <a:xfrm>
          <a:off x="104267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52240</xdr:rowOff>
    </xdr:from>
    <xdr:to>
      <xdr:col>14</xdr:col>
      <xdr:colOff>79375</xdr:colOff>
      <xdr:row>97</xdr:row>
      <xdr:rowOff>153840</xdr:rowOff>
    </xdr:to>
    <xdr:sp macro="" textlink="">
      <xdr:nvSpPr>
        <xdr:cNvPr id="454" name="フローチャート : 判断 453"/>
        <xdr:cNvSpPr/>
      </xdr:nvSpPr>
      <xdr:spPr>
        <a:xfrm>
          <a:off x="9588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170367</xdr:rowOff>
    </xdr:from>
    <xdr:ext cx="534377" cy="259045"/>
    <xdr:sp macro="" textlink="">
      <xdr:nvSpPr>
        <xdr:cNvPr id="455" name="テキスト ボックス 454"/>
        <xdr:cNvSpPr txBox="1"/>
      </xdr:nvSpPr>
      <xdr:spPr>
        <a:xfrm>
          <a:off x="9372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105942</xdr:rowOff>
    </xdr:from>
    <xdr:to>
      <xdr:col>15</xdr:col>
      <xdr:colOff>231775</xdr:colOff>
      <xdr:row>99</xdr:row>
      <xdr:rowOff>36092</xdr:rowOff>
    </xdr:to>
    <xdr:sp macro="" textlink="">
      <xdr:nvSpPr>
        <xdr:cNvPr id="461" name="円/楕円 460"/>
        <xdr:cNvSpPr/>
      </xdr:nvSpPr>
      <xdr:spPr>
        <a:xfrm>
          <a:off x="10426700" y="1690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20869</xdr:rowOff>
    </xdr:from>
    <xdr:ext cx="534377" cy="259045"/>
    <xdr:sp macro="" textlink="">
      <xdr:nvSpPr>
        <xdr:cNvPr id="462" name="普通建設事業費 （ うち更新整備　）該当値テキスト"/>
        <xdr:cNvSpPr txBox="1"/>
      </xdr:nvSpPr>
      <xdr:spPr>
        <a:xfrm>
          <a:off x="10528300" y="1682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15,527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149806</xdr:rowOff>
    </xdr:from>
    <xdr:to>
      <xdr:col>14</xdr:col>
      <xdr:colOff>79375</xdr:colOff>
      <xdr:row>99</xdr:row>
      <xdr:rowOff>79956</xdr:rowOff>
    </xdr:to>
    <xdr:sp macro="" textlink="">
      <xdr:nvSpPr>
        <xdr:cNvPr id="463" name="円/楕円 462"/>
        <xdr:cNvSpPr/>
      </xdr:nvSpPr>
      <xdr:spPr>
        <a:xfrm>
          <a:off x="9588500" y="1695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71083</xdr:rowOff>
    </xdr:from>
    <xdr:ext cx="469744" cy="259045"/>
    <xdr:sp macro="" textlink="">
      <xdr:nvSpPr>
        <xdr:cNvPr id="464" name="テキスト ボックス 463"/>
        <xdr:cNvSpPr txBox="1"/>
      </xdr:nvSpPr>
      <xdr:spPr>
        <a:xfrm>
          <a:off x="9404427" y="1704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8" name="テキスト ボックス 477"/>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0" name="テキスト ボックス 47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2" name="テキスト ボックス 48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4" name="テキスト ボックス 48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8401</xdr:rowOff>
    </xdr:from>
    <xdr:to>
      <xdr:col>23</xdr:col>
      <xdr:colOff>516889</xdr:colOff>
      <xdr:row>38</xdr:row>
      <xdr:rowOff>139700</xdr:rowOff>
    </xdr:to>
    <xdr:cxnSp macro="">
      <xdr:nvCxnSpPr>
        <xdr:cNvPr id="486" name="直線コネクタ 485"/>
        <xdr:cNvCxnSpPr/>
      </xdr:nvCxnSpPr>
      <xdr:spPr>
        <a:xfrm flipV="1">
          <a:off x="16317595" y="5494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144739</xdr:rowOff>
    </xdr:from>
    <xdr:ext cx="249299" cy="259045"/>
    <xdr:sp macro="" textlink="">
      <xdr:nvSpPr>
        <xdr:cNvPr id="487" name="災害復旧事業費最小値テキスト"/>
        <xdr:cNvSpPr txBox="1"/>
      </xdr:nvSpPr>
      <xdr:spPr>
        <a:xfrm>
          <a:off x="16370300" y="6659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126528</xdr:rowOff>
    </xdr:from>
    <xdr:ext cx="599010" cy="259045"/>
    <xdr:sp macro="" textlink="">
      <xdr:nvSpPr>
        <xdr:cNvPr id="489" name="災害復旧事業費最大値テキスト"/>
        <xdr:cNvSpPr txBox="1"/>
      </xdr:nvSpPr>
      <xdr:spPr>
        <a:xfrm>
          <a:off x="16370300" y="527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32</xdr:row>
      <xdr:rowOff>8401</xdr:rowOff>
    </xdr:from>
    <xdr:to>
      <xdr:col>23</xdr:col>
      <xdr:colOff>606425</xdr:colOff>
      <xdr:row>32</xdr:row>
      <xdr:rowOff>8401</xdr:rowOff>
    </xdr:to>
    <xdr:cxnSp macro="">
      <xdr:nvCxnSpPr>
        <xdr:cNvPr id="490" name="直線コネクタ 489"/>
        <xdr:cNvCxnSpPr/>
      </xdr:nvCxnSpPr>
      <xdr:spPr>
        <a:xfrm>
          <a:off x="16230600" y="549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48736</xdr:rowOff>
    </xdr:from>
    <xdr:to>
      <xdr:col>23</xdr:col>
      <xdr:colOff>517525</xdr:colOff>
      <xdr:row>38</xdr:row>
      <xdr:rowOff>133656</xdr:rowOff>
    </xdr:to>
    <xdr:cxnSp macro="">
      <xdr:nvCxnSpPr>
        <xdr:cNvPr id="491" name="直線コネクタ 490"/>
        <xdr:cNvCxnSpPr/>
      </xdr:nvCxnSpPr>
      <xdr:spPr>
        <a:xfrm flipV="1">
          <a:off x="15481300" y="6563836"/>
          <a:ext cx="838200" cy="8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17739</xdr:rowOff>
    </xdr:from>
    <xdr:ext cx="534377" cy="259045"/>
    <xdr:sp macro="" textlink="">
      <xdr:nvSpPr>
        <xdr:cNvPr id="492" name="災害復旧事業費平均値テキスト"/>
        <xdr:cNvSpPr txBox="1"/>
      </xdr:nvSpPr>
      <xdr:spPr>
        <a:xfrm>
          <a:off x="16370300" y="6532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39312</xdr:rowOff>
    </xdr:from>
    <xdr:to>
      <xdr:col>23</xdr:col>
      <xdr:colOff>568325</xdr:colOff>
      <xdr:row>38</xdr:row>
      <xdr:rowOff>140912</xdr:rowOff>
    </xdr:to>
    <xdr:sp macro="" textlink="">
      <xdr:nvSpPr>
        <xdr:cNvPr id="493" name="フローチャート : 判断 492"/>
        <xdr:cNvSpPr/>
      </xdr:nvSpPr>
      <xdr:spPr>
        <a:xfrm>
          <a:off x="16268700" y="65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129587</xdr:rowOff>
    </xdr:from>
    <xdr:to>
      <xdr:col>22</xdr:col>
      <xdr:colOff>365125</xdr:colOff>
      <xdr:row>38</xdr:row>
      <xdr:rowOff>133656</xdr:rowOff>
    </xdr:to>
    <xdr:cxnSp macro="">
      <xdr:nvCxnSpPr>
        <xdr:cNvPr id="494" name="直線コネクタ 493"/>
        <xdr:cNvCxnSpPr/>
      </xdr:nvCxnSpPr>
      <xdr:spPr>
        <a:xfrm>
          <a:off x="14592300" y="6644687"/>
          <a:ext cx="889000" cy="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59310</xdr:rowOff>
    </xdr:from>
    <xdr:to>
      <xdr:col>22</xdr:col>
      <xdr:colOff>415925</xdr:colOff>
      <xdr:row>38</xdr:row>
      <xdr:rowOff>160910</xdr:rowOff>
    </xdr:to>
    <xdr:sp macro="" textlink="">
      <xdr:nvSpPr>
        <xdr:cNvPr id="495" name="フローチャート : 判断 494"/>
        <xdr:cNvSpPr/>
      </xdr:nvSpPr>
      <xdr:spPr>
        <a:xfrm>
          <a:off x="15430500" y="65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5987</xdr:rowOff>
    </xdr:from>
    <xdr:ext cx="469744" cy="259045"/>
    <xdr:sp macro="" textlink="">
      <xdr:nvSpPr>
        <xdr:cNvPr id="496" name="テキスト ボックス 495"/>
        <xdr:cNvSpPr txBox="1"/>
      </xdr:nvSpPr>
      <xdr:spPr>
        <a:xfrm>
          <a:off x="15246427" y="634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129587</xdr:rowOff>
    </xdr:from>
    <xdr:to>
      <xdr:col>21</xdr:col>
      <xdr:colOff>161925</xdr:colOff>
      <xdr:row>38</xdr:row>
      <xdr:rowOff>139700</xdr:rowOff>
    </xdr:to>
    <xdr:cxnSp macro="">
      <xdr:nvCxnSpPr>
        <xdr:cNvPr id="497" name="直線コネクタ 496"/>
        <xdr:cNvCxnSpPr/>
      </xdr:nvCxnSpPr>
      <xdr:spPr>
        <a:xfrm flipV="1">
          <a:off x="13703300" y="6644687"/>
          <a:ext cx="889000" cy="1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54670</xdr:rowOff>
    </xdr:from>
    <xdr:to>
      <xdr:col>21</xdr:col>
      <xdr:colOff>212725</xdr:colOff>
      <xdr:row>38</xdr:row>
      <xdr:rowOff>156270</xdr:rowOff>
    </xdr:to>
    <xdr:sp macro="" textlink="">
      <xdr:nvSpPr>
        <xdr:cNvPr id="498" name="フローチャート : 判断 497"/>
        <xdr:cNvSpPr/>
      </xdr:nvSpPr>
      <xdr:spPr>
        <a:xfrm>
          <a:off x="14541500" y="65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1347</xdr:rowOff>
    </xdr:from>
    <xdr:ext cx="469744" cy="259045"/>
    <xdr:sp macro="" textlink="">
      <xdr:nvSpPr>
        <xdr:cNvPr id="499" name="テキスト ボックス 498"/>
        <xdr:cNvSpPr txBox="1"/>
      </xdr:nvSpPr>
      <xdr:spPr>
        <a:xfrm>
          <a:off x="14357427" y="634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122390</xdr:rowOff>
    </xdr:from>
    <xdr:to>
      <xdr:col>19</xdr:col>
      <xdr:colOff>644525</xdr:colOff>
      <xdr:row>38</xdr:row>
      <xdr:rowOff>139700</xdr:rowOff>
    </xdr:to>
    <xdr:cxnSp macro="">
      <xdr:nvCxnSpPr>
        <xdr:cNvPr id="500" name="直線コネクタ 499"/>
        <xdr:cNvCxnSpPr/>
      </xdr:nvCxnSpPr>
      <xdr:spPr>
        <a:xfrm>
          <a:off x="12814300" y="6637490"/>
          <a:ext cx="889000" cy="1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37520</xdr:rowOff>
    </xdr:from>
    <xdr:to>
      <xdr:col>20</xdr:col>
      <xdr:colOff>9525</xdr:colOff>
      <xdr:row>38</xdr:row>
      <xdr:rowOff>139120</xdr:rowOff>
    </xdr:to>
    <xdr:sp macro="" textlink="">
      <xdr:nvSpPr>
        <xdr:cNvPr id="501" name="フローチャート : 判断 500"/>
        <xdr:cNvSpPr/>
      </xdr:nvSpPr>
      <xdr:spPr>
        <a:xfrm>
          <a:off x="13652500" y="655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155647</xdr:rowOff>
    </xdr:from>
    <xdr:ext cx="534377" cy="259045"/>
    <xdr:sp macro="" textlink="">
      <xdr:nvSpPr>
        <xdr:cNvPr id="502" name="テキスト ボックス 501"/>
        <xdr:cNvSpPr txBox="1"/>
      </xdr:nvSpPr>
      <xdr:spPr>
        <a:xfrm>
          <a:off x="13436111" y="632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48232</xdr:rowOff>
    </xdr:from>
    <xdr:to>
      <xdr:col>18</xdr:col>
      <xdr:colOff>492125</xdr:colOff>
      <xdr:row>38</xdr:row>
      <xdr:rowOff>149832</xdr:rowOff>
    </xdr:to>
    <xdr:sp macro="" textlink="">
      <xdr:nvSpPr>
        <xdr:cNvPr id="503" name="フローチャート : 判断 502"/>
        <xdr:cNvSpPr/>
      </xdr:nvSpPr>
      <xdr:spPr>
        <a:xfrm>
          <a:off x="12763500" y="656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166359</xdr:rowOff>
    </xdr:from>
    <xdr:ext cx="469744" cy="259045"/>
    <xdr:sp macro="" textlink="">
      <xdr:nvSpPr>
        <xdr:cNvPr id="504" name="テキスト ボックス 503"/>
        <xdr:cNvSpPr txBox="1"/>
      </xdr:nvSpPr>
      <xdr:spPr>
        <a:xfrm>
          <a:off x="12579427" y="633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169386</xdr:rowOff>
    </xdr:from>
    <xdr:to>
      <xdr:col>23</xdr:col>
      <xdr:colOff>568325</xdr:colOff>
      <xdr:row>38</xdr:row>
      <xdr:rowOff>99536</xdr:rowOff>
    </xdr:to>
    <xdr:sp macro="" textlink="">
      <xdr:nvSpPr>
        <xdr:cNvPr id="510" name="円/楕円 509"/>
        <xdr:cNvSpPr/>
      </xdr:nvSpPr>
      <xdr:spPr>
        <a:xfrm>
          <a:off x="16268700" y="651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128762</xdr:rowOff>
    </xdr:from>
    <xdr:ext cx="534377" cy="259045"/>
    <xdr:sp macro="" textlink="">
      <xdr:nvSpPr>
        <xdr:cNvPr id="511" name="災害復旧事業費該当値テキスト"/>
        <xdr:cNvSpPr txBox="1"/>
      </xdr:nvSpPr>
      <xdr:spPr>
        <a:xfrm>
          <a:off x="16370300" y="630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19,896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82856</xdr:rowOff>
    </xdr:from>
    <xdr:to>
      <xdr:col>22</xdr:col>
      <xdr:colOff>415925</xdr:colOff>
      <xdr:row>39</xdr:row>
      <xdr:rowOff>13006</xdr:rowOff>
    </xdr:to>
    <xdr:sp macro="" textlink="">
      <xdr:nvSpPr>
        <xdr:cNvPr id="512" name="円/楕円 511"/>
        <xdr:cNvSpPr/>
      </xdr:nvSpPr>
      <xdr:spPr>
        <a:xfrm>
          <a:off x="15430500" y="659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4133</xdr:rowOff>
    </xdr:from>
    <xdr:ext cx="469744" cy="259045"/>
    <xdr:sp macro="" textlink="">
      <xdr:nvSpPr>
        <xdr:cNvPr id="513" name="テキスト ボックス 512"/>
        <xdr:cNvSpPr txBox="1"/>
      </xdr:nvSpPr>
      <xdr:spPr>
        <a:xfrm>
          <a:off x="15246427" y="669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78787</xdr:rowOff>
    </xdr:from>
    <xdr:to>
      <xdr:col>21</xdr:col>
      <xdr:colOff>212725</xdr:colOff>
      <xdr:row>39</xdr:row>
      <xdr:rowOff>8937</xdr:rowOff>
    </xdr:to>
    <xdr:sp macro="" textlink="">
      <xdr:nvSpPr>
        <xdr:cNvPr id="514" name="円/楕円 513"/>
        <xdr:cNvSpPr/>
      </xdr:nvSpPr>
      <xdr:spPr>
        <a:xfrm>
          <a:off x="14541500" y="659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64</xdr:rowOff>
    </xdr:from>
    <xdr:ext cx="469744" cy="259045"/>
    <xdr:sp macro="" textlink="">
      <xdr:nvSpPr>
        <xdr:cNvPr id="515" name="テキスト ボックス 514"/>
        <xdr:cNvSpPr txBox="1"/>
      </xdr:nvSpPr>
      <xdr:spPr>
        <a:xfrm>
          <a:off x="14357427" y="668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6" name="円/楕円 51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7" name="テキスト ボックス 516"/>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71590</xdr:rowOff>
    </xdr:from>
    <xdr:to>
      <xdr:col>18</xdr:col>
      <xdr:colOff>492125</xdr:colOff>
      <xdr:row>39</xdr:row>
      <xdr:rowOff>1740</xdr:rowOff>
    </xdr:to>
    <xdr:sp macro="" textlink="">
      <xdr:nvSpPr>
        <xdr:cNvPr id="518" name="円/楕円 517"/>
        <xdr:cNvSpPr/>
      </xdr:nvSpPr>
      <xdr:spPr>
        <a:xfrm>
          <a:off x="12763500" y="658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164317</xdr:rowOff>
    </xdr:from>
    <xdr:ext cx="469744" cy="259045"/>
    <xdr:sp macro="" textlink="">
      <xdr:nvSpPr>
        <xdr:cNvPr id="519" name="テキスト ボックス 518"/>
        <xdr:cNvSpPr txBox="1"/>
      </xdr:nvSpPr>
      <xdr:spPr>
        <a:xfrm>
          <a:off x="12579427" y="667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0" name="直線コネクタ 52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1" name="テキスト ボックス 53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2" name="直線コネクタ 53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3" name="テキスト ボックス 532"/>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4" name="直線コネクタ 53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5" name="テキスト ボックス 534"/>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6" name="直線コネクタ 53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7" name="テキスト ボックス 536"/>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9" name="テキスト ボックス 538"/>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157073</xdr:rowOff>
    </xdr:from>
    <xdr:to>
      <xdr:col>23</xdr:col>
      <xdr:colOff>516889</xdr:colOff>
      <xdr:row>58</xdr:row>
      <xdr:rowOff>139700</xdr:rowOff>
    </xdr:to>
    <xdr:cxnSp macro="">
      <xdr:nvCxnSpPr>
        <xdr:cNvPr id="541" name="直線コネクタ 540"/>
        <xdr:cNvCxnSpPr/>
      </xdr:nvCxnSpPr>
      <xdr:spPr>
        <a:xfrm flipV="1">
          <a:off x="16317595" y="8901023"/>
          <a:ext cx="1269" cy="1182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12819</xdr:rowOff>
    </xdr:from>
    <xdr:ext cx="249299" cy="259045"/>
    <xdr:sp macro="" textlink="">
      <xdr:nvSpPr>
        <xdr:cNvPr id="542" name="失業対策事業費最小値テキスト"/>
        <xdr:cNvSpPr txBox="1"/>
      </xdr:nvSpPr>
      <xdr:spPr>
        <a:xfrm>
          <a:off x="16370300" y="10128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3" name="直線コネクタ 542"/>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103750</xdr:rowOff>
    </xdr:from>
    <xdr:ext cx="469744" cy="259045"/>
    <xdr:sp macro="" textlink="">
      <xdr:nvSpPr>
        <xdr:cNvPr id="544" name="失業対策事業費最大値テキスト"/>
        <xdr:cNvSpPr txBox="1"/>
      </xdr:nvSpPr>
      <xdr:spPr>
        <a:xfrm>
          <a:off x="16370300" y="867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2,587</a:t>
          </a:r>
          <a:endParaRPr kumimoji="1" lang="ja-JP" altLang="en-US" sz="1000" b="1">
            <a:latin typeface="ＭＳ Ｐゴシック"/>
          </a:endParaRPr>
        </a:p>
      </xdr:txBody>
    </xdr:sp>
    <xdr:clientData/>
  </xdr:oneCellAnchor>
  <xdr:twoCellAnchor>
    <xdr:from>
      <xdr:col>23</xdr:col>
      <xdr:colOff>428625</xdr:colOff>
      <xdr:row>51</xdr:row>
      <xdr:rowOff>157073</xdr:rowOff>
    </xdr:from>
    <xdr:to>
      <xdr:col>23</xdr:col>
      <xdr:colOff>606425</xdr:colOff>
      <xdr:row>51</xdr:row>
      <xdr:rowOff>157073</xdr:rowOff>
    </xdr:to>
    <xdr:cxnSp macro="">
      <xdr:nvCxnSpPr>
        <xdr:cNvPr id="545" name="直線コネクタ 544"/>
        <xdr:cNvCxnSpPr/>
      </xdr:nvCxnSpPr>
      <xdr:spPr>
        <a:xfrm>
          <a:off x="16230600" y="890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6" name="直線コネクタ 545"/>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101719</xdr:rowOff>
    </xdr:from>
    <xdr:ext cx="313932" cy="259045"/>
    <xdr:sp macro="" textlink="">
      <xdr:nvSpPr>
        <xdr:cNvPr id="547" name="失業対策事業費平均値テキスト"/>
        <xdr:cNvSpPr txBox="1"/>
      </xdr:nvSpPr>
      <xdr:spPr>
        <a:xfrm>
          <a:off x="16370300" y="9874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78842</xdr:rowOff>
    </xdr:from>
    <xdr:to>
      <xdr:col>23</xdr:col>
      <xdr:colOff>568325</xdr:colOff>
      <xdr:row>59</xdr:row>
      <xdr:rowOff>8992</xdr:rowOff>
    </xdr:to>
    <xdr:sp macro="" textlink="">
      <xdr:nvSpPr>
        <xdr:cNvPr id="548" name="フローチャート : 判断 547"/>
        <xdr:cNvSpPr/>
      </xdr:nvSpPr>
      <xdr:spPr>
        <a:xfrm>
          <a:off x="16268700" y="1002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9" name="直線コネクタ 548"/>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77470</xdr:rowOff>
    </xdr:from>
    <xdr:to>
      <xdr:col>22</xdr:col>
      <xdr:colOff>415925</xdr:colOff>
      <xdr:row>59</xdr:row>
      <xdr:rowOff>7620</xdr:rowOff>
    </xdr:to>
    <xdr:sp macro="" textlink="">
      <xdr:nvSpPr>
        <xdr:cNvPr id="550" name="フローチャート : 判断 549"/>
        <xdr:cNvSpPr/>
      </xdr:nvSpPr>
      <xdr:spPr>
        <a:xfrm>
          <a:off x="154305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24147</xdr:rowOff>
    </xdr:from>
    <xdr:ext cx="313932" cy="259045"/>
    <xdr:sp macro="" textlink="">
      <xdr:nvSpPr>
        <xdr:cNvPr id="551" name="テキスト ボックス 550"/>
        <xdr:cNvSpPr txBox="1"/>
      </xdr:nvSpPr>
      <xdr:spPr>
        <a:xfrm>
          <a:off x="15324333" y="97967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2" name="直線コネクタ 551"/>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61011</xdr:rowOff>
    </xdr:from>
    <xdr:to>
      <xdr:col>21</xdr:col>
      <xdr:colOff>212725</xdr:colOff>
      <xdr:row>58</xdr:row>
      <xdr:rowOff>162611</xdr:rowOff>
    </xdr:to>
    <xdr:sp macro="" textlink="">
      <xdr:nvSpPr>
        <xdr:cNvPr id="553" name="フローチャート : 判断 552"/>
        <xdr:cNvSpPr/>
      </xdr:nvSpPr>
      <xdr:spPr>
        <a:xfrm>
          <a:off x="14541500" y="1000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7688</xdr:rowOff>
    </xdr:from>
    <xdr:ext cx="313932" cy="259045"/>
    <xdr:sp macro="" textlink="">
      <xdr:nvSpPr>
        <xdr:cNvPr id="554" name="テキスト ボックス 553"/>
        <xdr:cNvSpPr txBox="1"/>
      </xdr:nvSpPr>
      <xdr:spPr>
        <a:xfrm>
          <a:off x="14435333" y="9780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5" name="直線コネクタ 554"/>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67869</xdr:rowOff>
    </xdr:from>
    <xdr:to>
      <xdr:col>20</xdr:col>
      <xdr:colOff>9525</xdr:colOff>
      <xdr:row>58</xdr:row>
      <xdr:rowOff>169469</xdr:rowOff>
    </xdr:to>
    <xdr:sp macro="" textlink="">
      <xdr:nvSpPr>
        <xdr:cNvPr id="556" name="フローチャート : 判断 555"/>
        <xdr:cNvSpPr/>
      </xdr:nvSpPr>
      <xdr:spPr>
        <a:xfrm>
          <a:off x="13652500" y="1001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14546</xdr:rowOff>
    </xdr:from>
    <xdr:ext cx="313932" cy="259045"/>
    <xdr:sp macro="" textlink="">
      <xdr:nvSpPr>
        <xdr:cNvPr id="557" name="テキスト ボックス 556"/>
        <xdr:cNvSpPr txBox="1"/>
      </xdr:nvSpPr>
      <xdr:spPr>
        <a:xfrm>
          <a:off x="13546333" y="97871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18948</xdr:rowOff>
    </xdr:from>
    <xdr:to>
      <xdr:col>18</xdr:col>
      <xdr:colOff>492125</xdr:colOff>
      <xdr:row>58</xdr:row>
      <xdr:rowOff>120548</xdr:rowOff>
    </xdr:to>
    <xdr:sp macro="" textlink="">
      <xdr:nvSpPr>
        <xdr:cNvPr id="558" name="フローチャート : 判断 557"/>
        <xdr:cNvSpPr/>
      </xdr:nvSpPr>
      <xdr:spPr>
        <a:xfrm>
          <a:off x="12763500" y="99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137075</xdr:rowOff>
    </xdr:from>
    <xdr:ext cx="378565" cy="259045"/>
    <xdr:sp macro="" textlink="">
      <xdr:nvSpPr>
        <xdr:cNvPr id="559" name="テキスト ボックス 558"/>
        <xdr:cNvSpPr txBox="1"/>
      </xdr:nvSpPr>
      <xdr:spPr>
        <a:xfrm>
          <a:off x="12625017" y="9738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5" name="円/楕円 564"/>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57269</xdr:rowOff>
    </xdr:from>
    <xdr:ext cx="249299" cy="259045"/>
    <xdr:sp macro="" textlink="">
      <xdr:nvSpPr>
        <xdr:cNvPr id="566" name="失業対策事業費該当値テキスト"/>
        <xdr:cNvSpPr txBox="1"/>
      </xdr:nvSpPr>
      <xdr:spPr>
        <a:xfrm>
          <a:off x="16370300" y="10001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7" name="円/楕円 566"/>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8" name="テキスト ボックス 567"/>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9" name="円/楕円 568"/>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0" name="テキスト ボックス 569"/>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1" name="円/楕円 570"/>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2" name="テキスト ボックス 571"/>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3" name="円/楕円 572"/>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4" name="テキスト ボックス 573"/>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5" name="直線コネクタ 58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6" name="テキスト ボックス 58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7" name="直線コネクタ 58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8" name="テキスト ボックス 58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9" name="直線コネクタ 58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0" name="テキスト ボックス 58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1" name="直線コネクタ 59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2" name="テキスト ボックス 59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63453</xdr:rowOff>
    </xdr:from>
    <xdr:to>
      <xdr:col>23</xdr:col>
      <xdr:colOff>516889</xdr:colOff>
      <xdr:row>78</xdr:row>
      <xdr:rowOff>130542</xdr:rowOff>
    </xdr:to>
    <xdr:cxnSp macro="">
      <xdr:nvCxnSpPr>
        <xdr:cNvPr id="596" name="直線コネクタ 595"/>
        <xdr:cNvCxnSpPr/>
      </xdr:nvCxnSpPr>
      <xdr:spPr>
        <a:xfrm flipV="1">
          <a:off x="16317595" y="12236403"/>
          <a:ext cx="1269" cy="126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134369</xdr:rowOff>
    </xdr:from>
    <xdr:ext cx="469744" cy="259045"/>
    <xdr:sp macro="" textlink="">
      <xdr:nvSpPr>
        <xdr:cNvPr id="597" name="公債費最小値テキスト"/>
        <xdr:cNvSpPr txBox="1"/>
      </xdr:nvSpPr>
      <xdr:spPr>
        <a:xfrm>
          <a:off x="16370300" y="1350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78</xdr:row>
      <xdr:rowOff>130542</xdr:rowOff>
    </xdr:from>
    <xdr:to>
      <xdr:col>23</xdr:col>
      <xdr:colOff>606425</xdr:colOff>
      <xdr:row>78</xdr:row>
      <xdr:rowOff>130542</xdr:rowOff>
    </xdr:to>
    <xdr:cxnSp macro="">
      <xdr:nvCxnSpPr>
        <xdr:cNvPr id="598" name="直線コネクタ 597"/>
        <xdr:cNvCxnSpPr/>
      </xdr:nvCxnSpPr>
      <xdr:spPr>
        <a:xfrm>
          <a:off x="16230600" y="13503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10130</xdr:rowOff>
    </xdr:from>
    <xdr:ext cx="599010" cy="259045"/>
    <xdr:sp macro="" textlink="">
      <xdr:nvSpPr>
        <xdr:cNvPr id="599" name="公債費最大値テキスト"/>
        <xdr:cNvSpPr txBox="1"/>
      </xdr:nvSpPr>
      <xdr:spPr>
        <a:xfrm>
          <a:off x="16370300" y="1201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279,177</a:t>
          </a:r>
          <a:endParaRPr kumimoji="1" lang="ja-JP" altLang="en-US" sz="1000" b="1">
            <a:latin typeface="ＭＳ Ｐゴシック"/>
          </a:endParaRPr>
        </a:p>
      </xdr:txBody>
    </xdr:sp>
    <xdr:clientData/>
  </xdr:oneCellAnchor>
  <xdr:twoCellAnchor>
    <xdr:from>
      <xdr:col>23</xdr:col>
      <xdr:colOff>428625</xdr:colOff>
      <xdr:row>71</xdr:row>
      <xdr:rowOff>63453</xdr:rowOff>
    </xdr:from>
    <xdr:to>
      <xdr:col>23</xdr:col>
      <xdr:colOff>606425</xdr:colOff>
      <xdr:row>71</xdr:row>
      <xdr:rowOff>63453</xdr:rowOff>
    </xdr:to>
    <xdr:cxnSp macro="">
      <xdr:nvCxnSpPr>
        <xdr:cNvPr id="600" name="直線コネクタ 599"/>
        <xdr:cNvCxnSpPr/>
      </xdr:nvCxnSpPr>
      <xdr:spPr>
        <a:xfrm>
          <a:off x="16230600" y="1223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166725</xdr:rowOff>
    </xdr:from>
    <xdr:to>
      <xdr:col>23</xdr:col>
      <xdr:colOff>517525</xdr:colOff>
      <xdr:row>74</xdr:row>
      <xdr:rowOff>17097</xdr:rowOff>
    </xdr:to>
    <xdr:cxnSp macro="">
      <xdr:nvCxnSpPr>
        <xdr:cNvPr id="601" name="直線コネクタ 600"/>
        <xdr:cNvCxnSpPr/>
      </xdr:nvCxnSpPr>
      <xdr:spPr>
        <a:xfrm>
          <a:off x="15481300" y="12682575"/>
          <a:ext cx="838200" cy="2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100876</xdr:rowOff>
    </xdr:from>
    <xdr:ext cx="599010" cy="259045"/>
    <xdr:sp macro="" textlink="">
      <xdr:nvSpPr>
        <xdr:cNvPr id="602" name="公債費平均値テキスト"/>
        <xdr:cNvSpPr txBox="1"/>
      </xdr:nvSpPr>
      <xdr:spPr>
        <a:xfrm>
          <a:off x="16370300" y="129596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122449</xdr:rowOff>
    </xdr:from>
    <xdr:to>
      <xdr:col>23</xdr:col>
      <xdr:colOff>568325</xdr:colOff>
      <xdr:row>76</xdr:row>
      <xdr:rowOff>52598</xdr:rowOff>
    </xdr:to>
    <xdr:sp macro="" textlink="">
      <xdr:nvSpPr>
        <xdr:cNvPr id="603" name="フローチャート : 判断 602"/>
        <xdr:cNvSpPr/>
      </xdr:nvSpPr>
      <xdr:spPr>
        <a:xfrm>
          <a:off x="162687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89038</xdr:rowOff>
    </xdr:from>
    <xdr:to>
      <xdr:col>22</xdr:col>
      <xdr:colOff>365125</xdr:colOff>
      <xdr:row>73</xdr:row>
      <xdr:rowOff>166725</xdr:rowOff>
    </xdr:to>
    <xdr:cxnSp macro="">
      <xdr:nvCxnSpPr>
        <xdr:cNvPr id="604" name="直線コネクタ 603"/>
        <xdr:cNvCxnSpPr/>
      </xdr:nvCxnSpPr>
      <xdr:spPr>
        <a:xfrm>
          <a:off x="14592300" y="12604888"/>
          <a:ext cx="889000" cy="7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99613</xdr:rowOff>
    </xdr:from>
    <xdr:to>
      <xdr:col>22</xdr:col>
      <xdr:colOff>415925</xdr:colOff>
      <xdr:row>76</xdr:row>
      <xdr:rowOff>29763</xdr:rowOff>
    </xdr:to>
    <xdr:sp macro="" textlink="">
      <xdr:nvSpPr>
        <xdr:cNvPr id="605" name="フローチャート : 判断 604"/>
        <xdr:cNvSpPr/>
      </xdr:nvSpPr>
      <xdr:spPr>
        <a:xfrm>
          <a:off x="15430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20890</xdr:rowOff>
    </xdr:from>
    <xdr:ext cx="599010" cy="259045"/>
    <xdr:sp macro="" textlink="">
      <xdr:nvSpPr>
        <xdr:cNvPr id="606" name="テキスト ボックス 605"/>
        <xdr:cNvSpPr txBox="1"/>
      </xdr:nvSpPr>
      <xdr:spPr>
        <a:xfrm>
          <a:off x="15181794"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89038</xdr:rowOff>
    </xdr:from>
    <xdr:to>
      <xdr:col>21</xdr:col>
      <xdr:colOff>161925</xdr:colOff>
      <xdr:row>73</xdr:row>
      <xdr:rowOff>136815</xdr:rowOff>
    </xdr:to>
    <xdr:cxnSp macro="">
      <xdr:nvCxnSpPr>
        <xdr:cNvPr id="607" name="直線コネクタ 606"/>
        <xdr:cNvCxnSpPr/>
      </xdr:nvCxnSpPr>
      <xdr:spPr>
        <a:xfrm flipV="1">
          <a:off x="13703300" y="12604888"/>
          <a:ext cx="889000" cy="4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104303</xdr:rowOff>
    </xdr:from>
    <xdr:to>
      <xdr:col>21</xdr:col>
      <xdr:colOff>212725</xdr:colOff>
      <xdr:row>76</xdr:row>
      <xdr:rowOff>34454</xdr:rowOff>
    </xdr:to>
    <xdr:sp macro="" textlink="">
      <xdr:nvSpPr>
        <xdr:cNvPr id="608" name="フローチャート : 判断 607"/>
        <xdr:cNvSpPr/>
      </xdr:nvSpPr>
      <xdr:spPr>
        <a:xfrm>
          <a:off x="14541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25581</xdr:rowOff>
    </xdr:from>
    <xdr:ext cx="599010" cy="259045"/>
    <xdr:sp macro="" textlink="">
      <xdr:nvSpPr>
        <xdr:cNvPr id="609" name="テキスト ボックス 608"/>
        <xdr:cNvSpPr txBox="1"/>
      </xdr:nvSpPr>
      <xdr:spPr>
        <a:xfrm>
          <a:off x="14292794"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114646</xdr:rowOff>
    </xdr:from>
    <xdr:to>
      <xdr:col>19</xdr:col>
      <xdr:colOff>644525</xdr:colOff>
      <xdr:row>73</xdr:row>
      <xdr:rowOff>136815</xdr:rowOff>
    </xdr:to>
    <xdr:cxnSp macro="">
      <xdr:nvCxnSpPr>
        <xdr:cNvPr id="610" name="直線コネクタ 609"/>
        <xdr:cNvCxnSpPr/>
      </xdr:nvCxnSpPr>
      <xdr:spPr>
        <a:xfrm>
          <a:off x="12814300" y="12630496"/>
          <a:ext cx="889000" cy="2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94382</xdr:rowOff>
    </xdr:from>
    <xdr:to>
      <xdr:col>20</xdr:col>
      <xdr:colOff>9525</xdr:colOff>
      <xdr:row>76</xdr:row>
      <xdr:rowOff>24532</xdr:rowOff>
    </xdr:to>
    <xdr:sp macro="" textlink="">
      <xdr:nvSpPr>
        <xdr:cNvPr id="611" name="フローチャート : 判断 610"/>
        <xdr:cNvSpPr/>
      </xdr:nvSpPr>
      <xdr:spPr>
        <a:xfrm>
          <a:off x="13652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15659</xdr:rowOff>
    </xdr:from>
    <xdr:ext cx="599010" cy="259045"/>
    <xdr:sp macro="" textlink="">
      <xdr:nvSpPr>
        <xdr:cNvPr id="612" name="テキスト ボックス 611"/>
        <xdr:cNvSpPr txBox="1"/>
      </xdr:nvSpPr>
      <xdr:spPr>
        <a:xfrm>
          <a:off x="13403794" y="13045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67818</xdr:rowOff>
    </xdr:from>
    <xdr:to>
      <xdr:col>18</xdr:col>
      <xdr:colOff>492125</xdr:colOff>
      <xdr:row>75</xdr:row>
      <xdr:rowOff>169419</xdr:rowOff>
    </xdr:to>
    <xdr:sp macro="" textlink="">
      <xdr:nvSpPr>
        <xdr:cNvPr id="613" name="フローチャート : 判断 612"/>
        <xdr:cNvSpPr/>
      </xdr:nvSpPr>
      <xdr:spPr>
        <a:xfrm>
          <a:off x="12763500" y="129265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160546</xdr:rowOff>
    </xdr:from>
    <xdr:ext cx="599010" cy="259045"/>
    <xdr:sp macro="" textlink="">
      <xdr:nvSpPr>
        <xdr:cNvPr id="614" name="テキスト ボックス 613"/>
        <xdr:cNvSpPr txBox="1"/>
      </xdr:nvSpPr>
      <xdr:spPr>
        <a:xfrm>
          <a:off x="12514794" y="13019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137747</xdr:rowOff>
    </xdr:from>
    <xdr:to>
      <xdr:col>23</xdr:col>
      <xdr:colOff>568325</xdr:colOff>
      <xdr:row>74</xdr:row>
      <xdr:rowOff>67897</xdr:rowOff>
    </xdr:to>
    <xdr:sp macro="" textlink="">
      <xdr:nvSpPr>
        <xdr:cNvPr id="620" name="円/楕円 619"/>
        <xdr:cNvSpPr/>
      </xdr:nvSpPr>
      <xdr:spPr>
        <a:xfrm>
          <a:off x="16268700" y="1265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160624</xdr:rowOff>
    </xdr:from>
    <xdr:ext cx="599010" cy="259045"/>
    <xdr:sp macro="" textlink="">
      <xdr:nvSpPr>
        <xdr:cNvPr id="621" name="公債費該当値テキスト"/>
        <xdr:cNvSpPr txBox="1"/>
      </xdr:nvSpPr>
      <xdr:spPr>
        <a:xfrm>
          <a:off x="16370300" y="12505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176,816</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115925</xdr:rowOff>
    </xdr:from>
    <xdr:to>
      <xdr:col>22</xdr:col>
      <xdr:colOff>415925</xdr:colOff>
      <xdr:row>74</xdr:row>
      <xdr:rowOff>46075</xdr:rowOff>
    </xdr:to>
    <xdr:sp macro="" textlink="">
      <xdr:nvSpPr>
        <xdr:cNvPr id="622" name="円/楕円 621"/>
        <xdr:cNvSpPr/>
      </xdr:nvSpPr>
      <xdr:spPr>
        <a:xfrm>
          <a:off x="15430500" y="1263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72</xdr:row>
      <xdr:rowOff>62602</xdr:rowOff>
    </xdr:from>
    <xdr:ext cx="599010" cy="259045"/>
    <xdr:sp macro="" textlink="">
      <xdr:nvSpPr>
        <xdr:cNvPr id="623" name="テキスト ボックス 622"/>
        <xdr:cNvSpPr txBox="1"/>
      </xdr:nvSpPr>
      <xdr:spPr>
        <a:xfrm>
          <a:off x="15181794" y="1240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181,589</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38238</xdr:rowOff>
    </xdr:from>
    <xdr:to>
      <xdr:col>21</xdr:col>
      <xdr:colOff>212725</xdr:colOff>
      <xdr:row>73</xdr:row>
      <xdr:rowOff>139838</xdr:rowOff>
    </xdr:to>
    <xdr:sp macro="" textlink="">
      <xdr:nvSpPr>
        <xdr:cNvPr id="624" name="円/楕円 623"/>
        <xdr:cNvSpPr/>
      </xdr:nvSpPr>
      <xdr:spPr>
        <a:xfrm>
          <a:off x="14541500" y="1255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71</xdr:row>
      <xdr:rowOff>156365</xdr:rowOff>
    </xdr:from>
    <xdr:ext cx="599010" cy="259045"/>
    <xdr:sp macro="" textlink="">
      <xdr:nvSpPr>
        <xdr:cNvPr id="625" name="テキスト ボックス 624"/>
        <xdr:cNvSpPr txBox="1"/>
      </xdr:nvSpPr>
      <xdr:spPr>
        <a:xfrm>
          <a:off x="14292794" y="1232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198,581</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86015</xdr:rowOff>
    </xdr:from>
    <xdr:to>
      <xdr:col>20</xdr:col>
      <xdr:colOff>9525</xdr:colOff>
      <xdr:row>74</xdr:row>
      <xdr:rowOff>16165</xdr:rowOff>
    </xdr:to>
    <xdr:sp macro="" textlink="">
      <xdr:nvSpPr>
        <xdr:cNvPr id="626" name="円/楕円 625"/>
        <xdr:cNvSpPr/>
      </xdr:nvSpPr>
      <xdr:spPr>
        <a:xfrm>
          <a:off x="13652500" y="1260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72</xdr:row>
      <xdr:rowOff>32692</xdr:rowOff>
    </xdr:from>
    <xdr:ext cx="599010" cy="259045"/>
    <xdr:sp macro="" textlink="">
      <xdr:nvSpPr>
        <xdr:cNvPr id="627" name="テキスト ボックス 626"/>
        <xdr:cNvSpPr txBox="1"/>
      </xdr:nvSpPr>
      <xdr:spPr>
        <a:xfrm>
          <a:off x="13403794" y="1237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188,131</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63846</xdr:rowOff>
    </xdr:from>
    <xdr:to>
      <xdr:col>18</xdr:col>
      <xdr:colOff>492125</xdr:colOff>
      <xdr:row>73</xdr:row>
      <xdr:rowOff>165446</xdr:rowOff>
    </xdr:to>
    <xdr:sp macro="" textlink="">
      <xdr:nvSpPr>
        <xdr:cNvPr id="628" name="円/楕円 627"/>
        <xdr:cNvSpPr/>
      </xdr:nvSpPr>
      <xdr:spPr>
        <a:xfrm>
          <a:off x="12763500" y="1257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72</xdr:row>
      <xdr:rowOff>10523</xdr:rowOff>
    </xdr:from>
    <xdr:ext cx="599010" cy="259045"/>
    <xdr:sp macro="" textlink="">
      <xdr:nvSpPr>
        <xdr:cNvPr id="629" name="テキスト ボックス 628"/>
        <xdr:cNvSpPr txBox="1"/>
      </xdr:nvSpPr>
      <xdr:spPr>
        <a:xfrm>
          <a:off x="12514794" y="1235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192,980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40" name="直線コネクタ 63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41" name="テキスト ボックス 64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2" name="直線コネクタ 64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3" name="テキスト ボックス 64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44" name="直線コネクタ 64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45" name="テキスト ボックス 64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129287</xdr:rowOff>
    </xdr:from>
    <xdr:to>
      <xdr:col>23</xdr:col>
      <xdr:colOff>516889</xdr:colOff>
      <xdr:row>98</xdr:row>
      <xdr:rowOff>25000</xdr:rowOff>
    </xdr:to>
    <xdr:cxnSp macro="">
      <xdr:nvCxnSpPr>
        <xdr:cNvPr id="649" name="直線コネクタ 648"/>
        <xdr:cNvCxnSpPr/>
      </xdr:nvCxnSpPr>
      <xdr:spPr>
        <a:xfrm flipV="1">
          <a:off x="16317595" y="15559787"/>
          <a:ext cx="1269" cy="126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28827</xdr:rowOff>
    </xdr:from>
    <xdr:ext cx="313932" cy="259045"/>
    <xdr:sp macro="" textlink="">
      <xdr:nvSpPr>
        <xdr:cNvPr id="650" name="積立金最小値テキスト"/>
        <xdr:cNvSpPr txBox="1"/>
      </xdr:nvSpPr>
      <xdr:spPr>
        <a:xfrm>
          <a:off x="16370300" y="16830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428625</xdr:colOff>
      <xdr:row>98</xdr:row>
      <xdr:rowOff>25000</xdr:rowOff>
    </xdr:from>
    <xdr:to>
      <xdr:col>23</xdr:col>
      <xdr:colOff>606425</xdr:colOff>
      <xdr:row>98</xdr:row>
      <xdr:rowOff>25000</xdr:rowOff>
    </xdr:to>
    <xdr:cxnSp macro="">
      <xdr:nvCxnSpPr>
        <xdr:cNvPr id="651" name="直線コネクタ 650"/>
        <xdr:cNvCxnSpPr/>
      </xdr:nvCxnSpPr>
      <xdr:spPr>
        <a:xfrm>
          <a:off x="16230600" y="1682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75964</xdr:rowOff>
    </xdr:from>
    <xdr:ext cx="599010" cy="259045"/>
    <xdr:sp macro="" textlink="">
      <xdr:nvSpPr>
        <xdr:cNvPr id="652" name="積立金最大値テキスト"/>
        <xdr:cNvSpPr txBox="1"/>
      </xdr:nvSpPr>
      <xdr:spPr>
        <a:xfrm>
          <a:off x="16370300" y="1533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221,822</a:t>
          </a:r>
          <a:endParaRPr kumimoji="1" lang="ja-JP" altLang="en-US" sz="1000" b="1">
            <a:latin typeface="ＭＳ Ｐゴシック"/>
          </a:endParaRPr>
        </a:p>
      </xdr:txBody>
    </xdr:sp>
    <xdr:clientData/>
  </xdr:oneCellAnchor>
  <xdr:twoCellAnchor>
    <xdr:from>
      <xdr:col>23</xdr:col>
      <xdr:colOff>428625</xdr:colOff>
      <xdr:row>90</xdr:row>
      <xdr:rowOff>129287</xdr:rowOff>
    </xdr:from>
    <xdr:to>
      <xdr:col>23</xdr:col>
      <xdr:colOff>606425</xdr:colOff>
      <xdr:row>90</xdr:row>
      <xdr:rowOff>129287</xdr:rowOff>
    </xdr:to>
    <xdr:cxnSp macro="">
      <xdr:nvCxnSpPr>
        <xdr:cNvPr id="653" name="直線コネクタ 652"/>
        <xdr:cNvCxnSpPr/>
      </xdr:nvCxnSpPr>
      <xdr:spPr>
        <a:xfrm>
          <a:off x="16230600" y="1555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50397</xdr:rowOff>
    </xdr:from>
    <xdr:to>
      <xdr:col>23</xdr:col>
      <xdr:colOff>517525</xdr:colOff>
      <xdr:row>96</xdr:row>
      <xdr:rowOff>85858</xdr:rowOff>
    </xdr:to>
    <xdr:cxnSp macro="">
      <xdr:nvCxnSpPr>
        <xdr:cNvPr id="654" name="直線コネクタ 653"/>
        <xdr:cNvCxnSpPr/>
      </xdr:nvCxnSpPr>
      <xdr:spPr>
        <a:xfrm>
          <a:off x="15481300" y="16509597"/>
          <a:ext cx="838200" cy="3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17235</xdr:rowOff>
    </xdr:from>
    <xdr:ext cx="534377" cy="259045"/>
    <xdr:sp macro="" textlink="">
      <xdr:nvSpPr>
        <xdr:cNvPr id="655" name="積立金平均値テキスト"/>
        <xdr:cNvSpPr txBox="1"/>
      </xdr:nvSpPr>
      <xdr:spPr>
        <a:xfrm>
          <a:off x="16370300" y="16476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38808</xdr:rowOff>
    </xdr:from>
    <xdr:to>
      <xdr:col>23</xdr:col>
      <xdr:colOff>568325</xdr:colOff>
      <xdr:row>96</xdr:row>
      <xdr:rowOff>140408</xdr:rowOff>
    </xdr:to>
    <xdr:sp macro="" textlink="">
      <xdr:nvSpPr>
        <xdr:cNvPr id="656" name="フローチャート : 判断 655"/>
        <xdr:cNvSpPr/>
      </xdr:nvSpPr>
      <xdr:spPr>
        <a:xfrm>
          <a:off x="16268700" y="1649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25491</xdr:rowOff>
    </xdr:from>
    <xdr:to>
      <xdr:col>22</xdr:col>
      <xdr:colOff>365125</xdr:colOff>
      <xdr:row>96</xdr:row>
      <xdr:rowOff>50397</xdr:rowOff>
    </xdr:to>
    <xdr:cxnSp macro="">
      <xdr:nvCxnSpPr>
        <xdr:cNvPr id="657" name="直線コネクタ 656"/>
        <xdr:cNvCxnSpPr/>
      </xdr:nvCxnSpPr>
      <xdr:spPr>
        <a:xfrm>
          <a:off x="14592300" y="16313241"/>
          <a:ext cx="889000" cy="19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94397</xdr:rowOff>
    </xdr:from>
    <xdr:to>
      <xdr:col>22</xdr:col>
      <xdr:colOff>415925</xdr:colOff>
      <xdr:row>97</xdr:row>
      <xdr:rowOff>24547</xdr:rowOff>
    </xdr:to>
    <xdr:sp macro="" textlink="">
      <xdr:nvSpPr>
        <xdr:cNvPr id="658" name="フローチャート : 判断 657"/>
        <xdr:cNvSpPr/>
      </xdr:nvSpPr>
      <xdr:spPr>
        <a:xfrm>
          <a:off x="15430500" y="1655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15674</xdr:rowOff>
    </xdr:from>
    <xdr:ext cx="534377" cy="259045"/>
    <xdr:sp macro="" textlink="">
      <xdr:nvSpPr>
        <xdr:cNvPr id="659" name="テキスト ボックス 658"/>
        <xdr:cNvSpPr txBox="1"/>
      </xdr:nvSpPr>
      <xdr:spPr>
        <a:xfrm>
          <a:off x="15214111" y="1664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25491</xdr:rowOff>
    </xdr:from>
    <xdr:to>
      <xdr:col>21</xdr:col>
      <xdr:colOff>161925</xdr:colOff>
      <xdr:row>96</xdr:row>
      <xdr:rowOff>26302</xdr:rowOff>
    </xdr:to>
    <xdr:cxnSp macro="">
      <xdr:nvCxnSpPr>
        <xdr:cNvPr id="660" name="直線コネクタ 659"/>
        <xdr:cNvCxnSpPr/>
      </xdr:nvCxnSpPr>
      <xdr:spPr>
        <a:xfrm flipV="1">
          <a:off x="13703300" y="16313241"/>
          <a:ext cx="889000" cy="17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1163</xdr:rowOff>
    </xdr:from>
    <xdr:to>
      <xdr:col>21</xdr:col>
      <xdr:colOff>212725</xdr:colOff>
      <xdr:row>96</xdr:row>
      <xdr:rowOff>102763</xdr:rowOff>
    </xdr:to>
    <xdr:sp macro="" textlink="">
      <xdr:nvSpPr>
        <xdr:cNvPr id="661" name="フローチャート : 判断 660"/>
        <xdr:cNvSpPr/>
      </xdr:nvSpPr>
      <xdr:spPr>
        <a:xfrm>
          <a:off x="14541500" y="1646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93890</xdr:rowOff>
    </xdr:from>
    <xdr:ext cx="534377" cy="259045"/>
    <xdr:sp macro="" textlink="">
      <xdr:nvSpPr>
        <xdr:cNvPr id="662" name="テキスト ボックス 661"/>
        <xdr:cNvSpPr txBox="1"/>
      </xdr:nvSpPr>
      <xdr:spPr>
        <a:xfrm>
          <a:off x="14325111" y="1655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26302</xdr:rowOff>
    </xdr:from>
    <xdr:to>
      <xdr:col>19</xdr:col>
      <xdr:colOff>644525</xdr:colOff>
      <xdr:row>96</xdr:row>
      <xdr:rowOff>95997</xdr:rowOff>
    </xdr:to>
    <xdr:cxnSp macro="">
      <xdr:nvCxnSpPr>
        <xdr:cNvPr id="663" name="直線コネクタ 662"/>
        <xdr:cNvCxnSpPr/>
      </xdr:nvCxnSpPr>
      <xdr:spPr>
        <a:xfrm flipV="1">
          <a:off x="12814300" y="16485502"/>
          <a:ext cx="889000" cy="69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36779</xdr:rowOff>
    </xdr:from>
    <xdr:to>
      <xdr:col>20</xdr:col>
      <xdr:colOff>9525</xdr:colOff>
      <xdr:row>96</xdr:row>
      <xdr:rowOff>138379</xdr:rowOff>
    </xdr:to>
    <xdr:sp macro="" textlink="">
      <xdr:nvSpPr>
        <xdr:cNvPr id="664" name="フローチャート : 判断 663"/>
        <xdr:cNvSpPr/>
      </xdr:nvSpPr>
      <xdr:spPr>
        <a:xfrm>
          <a:off x="13652500" y="1649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129506</xdr:rowOff>
    </xdr:from>
    <xdr:ext cx="534377" cy="259045"/>
    <xdr:sp macro="" textlink="">
      <xdr:nvSpPr>
        <xdr:cNvPr id="665" name="テキスト ボックス 664"/>
        <xdr:cNvSpPr txBox="1"/>
      </xdr:nvSpPr>
      <xdr:spPr>
        <a:xfrm>
          <a:off x="13436111" y="1658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42946</xdr:rowOff>
    </xdr:from>
    <xdr:to>
      <xdr:col>18</xdr:col>
      <xdr:colOff>492125</xdr:colOff>
      <xdr:row>96</xdr:row>
      <xdr:rowOff>144546</xdr:rowOff>
    </xdr:to>
    <xdr:sp macro="" textlink="">
      <xdr:nvSpPr>
        <xdr:cNvPr id="666" name="フローチャート : 判断 665"/>
        <xdr:cNvSpPr/>
      </xdr:nvSpPr>
      <xdr:spPr>
        <a:xfrm>
          <a:off x="12763500" y="1650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161073</xdr:rowOff>
    </xdr:from>
    <xdr:ext cx="534377" cy="259045"/>
    <xdr:sp macro="" textlink="">
      <xdr:nvSpPr>
        <xdr:cNvPr id="667" name="テキスト ボックス 666"/>
        <xdr:cNvSpPr txBox="1"/>
      </xdr:nvSpPr>
      <xdr:spPr>
        <a:xfrm>
          <a:off x="12547111" y="1627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35058</xdr:rowOff>
    </xdr:from>
    <xdr:to>
      <xdr:col>23</xdr:col>
      <xdr:colOff>568325</xdr:colOff>
      <xdr:row>96</xdr:row>
      <xdr:rowOff>136658</xdr:rowOff>
    </xdr:to>
    <xdr:sp macro="" textlink="">
      <xdr:nvSpPr>
        <xdr:cNvPr id="673" name="円/楕円 672"/>
        <xdr:cNvSpPr/>
      </xdr:nvSpPr>
      <xdr:spPr>
        <a:xfrm>
          <a:off x="16268700" y="1649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57935</xdr:rowOff>
    </xdr:from>
    <xdr:ext cx="534377" cy="259045"/>
    <xdr:sp macro="" textlink="">
      <xdr:nvSpPr>
        <xdr:cNvPr id="674" name="積立金該当値テキスト"/>
        <xdr:cNvSpPr txBox="1"/>
      </xdr:nvSpPr>
      <xdr:spPr>
        <a:xfrm>
          <a:off x="16370300" y="1634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49,421</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171047</xdr:rowOff>
    </xdr:from>
    <xdr:to>
      <xdr:col>22</xdr:col>
      <xdr:colOff>415925</xdr:colOff>
      <xdr:row>96</xdr:row>
      <xdr:rowOff>101197</xdr:rowOff>
    </xdr:to>
    <xdr:sp macro="" textlink="">
      <xdr:nvSpPr>
        <xdr:cNvPr id="675" name="円/楕円 674"/>
        <xdr:cNvSpPr/>
      </xdr:nvSpPr>
      <xdr:spPr>
        <a:xfrm>
          <a:off x="15430500" y="1645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117724</xdr:rowOff>
    </xdr:from>
    <xdr:ext cx="534377" cy="259045"/>
    <xdr:sp macro="" textlink="">
      <xdr:nvSpPr>
        <xdr:cNvPr id="676" name="テキスト ボックス 675"/>
        <xdr:cNvSpPr txBox="1"/>
      </xdr:nvSpPr>
      <xdr:spPr>
        <a:xfrm>
          <a:off x="15214111" y="1623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55,626</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146141</xdr:rowOff>
    </xdr:from>
    <xdr:to>
      <xdr:col>21</xdr:col>
      <xdr:colOff>212725</xdr:colOff>
      <xdr:row>95</xdr:row>
      <xdr:rowOff>76291</xdr:rowOff>
    </xdr:to>
    <xdr:sp macro="" textlink="">
      <xdr:nvSpPr>
        <xdr:cNvPr id="677" name="円/楕円 676"/>
        <xdr:cNvSpPr/>
      </xdr:nvSpPr>
      <xdr:spPr>
        <a:xfrm>
          <a:off x="14541500" y="1626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92818</xdr:rowOff>
    </xdr:from>
    <xdr:ext cx="534377" cy="259045"/>
    <xdr:sp macro="" textlink="">
      <xdr:nvSpPr>
        <xdr:cNvPr id="678" name="テキスト ボックス 677"/>
        <xdr:cNvSpPr txBox="1"/>
      </xdr:nvSpPr>
      <xdr:spPr>
        <a:xfrm>
          <a:off x="14325111" y="1603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89,984</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146952</xdr:rowOff>
    </xdr:from>
    <xdr:to>
      <xdr:col>20</xdr:col>
      <xdr:colOff>9525</xdr:colOff>
      <xdr:row>96</xdr:row>
      <xdr:rowOff>77102</xdr:rowOff>
    </xdr:to>
    <xdr:sp macro="" textlink="">
      <xdr:nvSpPr>
        <xdr:cNvPr id="679" name="円/楕円 678"/>
        <xdr:cNvSpPr/>
      </xdr:nvSpPr>
      <xdr:spPr>
        <a:xfrm>
          <a:off x="13652500" y="1643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93629</xdr:rowOff>
    </xdr:from>
    <xdr:ext cx="534377" cy="259045"/>
    <xdr:sp macro="" textlink="">
      <xdr:nvSpPr>
        <xdr:cNvPr id="680" name="テキスト ボックス 679"/>
        <xdr:cNvSpPr txBox="1"/>
      </xdr:nvSpPr>
      <xdr:spPr>
        <a:xfrm>
          <a:off x="13436111" y="1620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59,842</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45197</xdr:rowOff>
    </xdr:from>
    <xdr:to>
      <xdr:col>18</xdr:col>
      <xdr:colOff>492125</xdr:colOff>
      <xdr:row>96</xdr:row>
      <xdr:rowOff>146797</xdr:rowOff>
    </xdr:to>
    <xdr:sp macro="" textlink="">
      <xdr:nvSpPr>
        <xdr:cNvPr id="681" name="円/楕円 680"/>
        <xdr:cNvSpPr/>
      </xdr:nvSpPr>
      <xdr:spPr>
        <a:xfrm>
          <a:off x="12763500" y="1650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137924</xdr:rowOff>
    </xdr:from>
    <xdr:ext cx="534377" cy="259045"/>
    <xdr:sp macro="" textlink="">
      <xdr:nvSpPr>
        <xdr:cNvPr id="682" name="テキスト ボックス 681"/>
        <xdr:cNvSpPr txBox="1"/>
      </xdr:nvSpPr>
      <xdr:spPr>
        <a:xfrm>
          <a:off x="12547111" y="165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47,647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6" name="テキスト ボックス 695"/>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8" name="テキスト ボックス 697"/>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00" name="テキスト ボックス 699"/>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2" name="テキスト ボックス 70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96135</xdr:rowOff>
    </xdr:from>
    <xdr:to>
      <xdr:col>32</xdr:col>
      <xdr:colOff>186689</xdr:colOff>
      <xdr:row>39</xdr:row>
      <xdr:rowOff>98878</xdr:rowOff>
    </xdr:to>
    <xdr:cxnSp macro="">
      <xdr:nvCxnSpPr>
        <xdr:cNvPr id="708" name="直線コネクタ 707"/>
        <xdr:cNvCxnSpPr/>
      </xdr:nvCxnSpPr>
      <xdr:spPr>
        <a:xfrm flipV="1">
          <a:off x="22159595" y="5239635"/>
          <a:ext cx="1269" cy="154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42812</xdr:rowOff>
    </xdr:from>
    <xdr:ext cx="534377" cy="259045"/>
    <xdr:sp macro="" textlink="">
      <xdr:nvSpPr>
        <xdr:cNvPr id="711" name="投資及び出資金最大値テキスト"/>
        <xdr:cNvSpPr txBox="1"/>
      </xdr:nvSpPr>
      <xdr:spPr>
        <a:xfrm>
          <a:off x="22212300" y="50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47,334</a:t>
          </a:r>
          <a:endParaRPr kumimoji="1" lang="ja-JP" altLang="en-US" sz="1000" b="1">
            <a:latin typeface="ＭＳ Ｐゴシック"/>
          </a:endParaRPr>
        </a:p>
      </xdr:txBody>
    </xdr:sp>
    <xdr:clientData/>
  </xdr:oneCellAnchor>
  <xdr:twoCellAnchor>
    <xdr:from>
      <xdr:col>32</xdr:col>
      <xdr:colOff>98425</xdr:colOff>
      <xdr:row>30</xdr:row>
      <xdr:rowOff>96135</xdr:rowOff>
    </xdr:from>
    <xdr:to>
      <xdr:col>32</xdr:col>
      <xdr:colOff>276225</xdr:colOff>
      <xdr:row>30</xdr:row>
      <xdr:rowOff>96135</xdr:rowOff>
    </xdr:to>
    <xdr:cxnSp macro="">
      <xdr:nvCxnSpPr>
        <xdr:cNvPr id="712" name="直線コネクタ 711"/>
        <xdr:cNvCxnSpPr/>
      </xdr:nvCxnSpPr>
      <xdr:spPr>
        <a:xfrm>
          <a:off x="22072600" y="523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3" name="直線コネクタ 71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145414</xdr:rowOff>
    </xdr:from>
    <xdr:ext cx="469744" cy="259045"/>
    <xdr:sp macro="" textlink="">
      <xdr:nvSpPr>
        <xdr:cNvPr id="714" name="投資及び出資金平均値テキスト"/>
        <xdr:cNvSpPr txBox="1"/>
      </xdr:nvSpPr>
      <xdr:spPr>
        <a:xfrm>
          <a:off x="22212300" y="6489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122537</xdr:rowOff>
    </xdr:from>
    <xdr:to>
      <xdr:col>32</xdr:col>
      <xdr:colOff>238125</xdr:colOff>
      <xdr:row>39</xdr:row>
      <xdr:rowOff>52687</xdr:rowOff>
    </xdr:to>
    <xdr:sp macro="" textlink="">
      <xdr:nvSpPr>
        <xdr:cNvPr id="715" name="フローチャート : 判断 714"/>
        <xdr:cNvSpPr/>
      </xdr:nvSpPr>
      <xdr:spPr>
        <a:xfrm>
          <a:off x="22110700" y="66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6" name="直線コネクタ 71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74237</xdr:rowOff>
    </xdr:from>
    <xdr:to>
      <xdr:col>31</xdr:col>
      <xdr:colOff>85725</xdr:colOff>
      <xdr:row>39</xdr:row>
      <xdr:rowOff>4387</xdr:rowOff>
    </xdr:to>
    <xdr:sp macro="" textlink="">
      <xdr:nvSpPr>
        <xdr:cNvPr id="717" name="フローチャート : 判断 716"/>
        <xdr:cNvSpPr/>
      </xdr:nvSpPr>
      <xdr:spPr>
        <a:xfrm>
          <a:off x="21272500" y="658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20914</xdr:rowOff>
    </xdr:from>
    <xdr:ext cx="469744" cy="259045"/>
    <xdr:sp macro="" textlink="">
      <xdr:nvSpPr>
        <xdr:cNvPr id="718" name="テキスト ボックス 717"/>
        <xdr:cNvSpPr txBox="1"/>
      </xdr:nvSpPr>
      <xdr:spPr>
        <a:xfrm>
          <a:off x="21088427" y="636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19" name="直線コネクタ 71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133346</xdr:rowOff>
    </xdr:from>
    <xdr:to>
      <xdr:col>29</xdr:col>
      <xdr:colOff>568325</xdr:colOff>
      <xdr:row>39</xdr:row>
      <xdr:rowOff>63496</xdr:rowOff>
    </xdr:to>
    <xdr:sp macro="" textlink="">
      <xdr:nvSpPr>
        <xdr:cNvPr id="720" name="フローチャート : 判断 719"/>
        <xdr:cNvSpPr/>
      </xdr:nvSpPr>
      <xdr:spPr>
        <a:xfrm>
          <a:off x="20383500" y="664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80024</xdr:rowOff>
    </xdr:from>
    <xdr:ext cx="469744" cy="259045"/>
    <xdr:sp macro="" textlink="">
      <xdr:nvSpPr>
        <xdr:cNvPr id="721" name="テキスト ボックス 720"/>
        <xdr:cNvSpPr txBox="1"/>
      </xdr:nvSpPr>
      <xdr:spPr>
        <a:xfrm>
          <a:off x="20199427" y="642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97441</xdr:rowOff>
    </xdr:from>
    <xdr:to>
      <xdr:col>28</xdr:col>
      <xdr:colOff>314325</xdr:colOff>
      <xdr:row>39</xdr:row>
      <xdr:rowOff>98878</xdr:rowOff>
    </xdr:to>
    <xdr:cxnSp macro="">
      <xdr:nvCxnSpPr>
        <xdr:cNvPr id="722" name="直線コネクタ 721"/>
        <xdr:cNvCxnSpPr/>
      </xdr:nvCxnSpPr>
      <xdr:spPr>
        <a:xfrm>
          <a:off x="18656300" y="6783991"/>
          <a:ext cx="8890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140923</xdr:rowOff>
    </xdr:from>
    <xdr:to>
      <xdr:col>28</xdr:col>
      <xdr:colOff>365125</xdr:colOff>
      <xdr:row>39</xdr:row>
      <xdr:rowOff>71073</xdr:rowOff>
    </xdr:to>
    <xdr:sp macro="" textlink="">
      <xdr:nvSpPr>
        <xdr:cNvPr id="723" name="フローチャート : 判断 722"/>
        <xdr:cNvSpPr/>
      </xdr:nvSpPr>
      <xdr:spPr>
        <a:xfrm>
          <a:off x="19494500" y="665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87600</xdr:rowOff>
    </xdr:from>
    <xdr:ext cx="469744" cy="259045"/>
    <xdr:sp macro="" textlink="">
      <xdr:nvSpPr>
        <xdr:cNvPr id="724" name="テキスト ボックス 723"/>
        <xdr:cNvSpPr txBox="1"/>
      </xdr:nvSpPr>
      <xdr:spPr>
        <a:xfrm>
          <a:off x="19310427" y="643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25" name="フローチャート : 判断 724"/>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90767</xdr:rowOff>
    </xdr:from>
    <xdr:ext cx="469744" cy="259045"/>
    <xdr:sp macro="" textlink="">
      <xdr:nvSpPr>
        <xdr:cNvPr id="726" name="テキスト ボックス 725"/>
        <xdr:cNvSpPr txBox="1"/>
      </xdr:nvSpPr>
      <xdr:spPr>
        <a:xfrm>
          <a:off x="18421427" y="643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2" name="円/楕円 73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4" name="円/楕円 73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5" name="テキスト ボックス 734"/>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6" name="円/楕円 73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7" name="テキスト ボックス 736"/>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38" name="円/楕円 73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39" name="テキスト ボックス 738"/>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46641</xdr:rowOff>
    </xdr:from>
    <xdr:to>
      <xdr:col>27</xdr:col>
      <xdr:colOff>161925</xdr:colOff>
      <xdr:row>39</xdr:row>
      <xdr:rowOff>148241</xdr:rowOff>
    </xdr:to>
    <xdr:sp macro="" textlink="">
      <xdr:nvSpPr>
        <xdr:cNvPr id="740" name="円/楕円 739"/>
        <xdr:cNvSpPr/>
      </xdr:nvSpPr>
      <xdr:spPr>
        <a:xfrm>
          <a:off x="18605500" y="673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139368</xdr:rowOff>
    </xdr:from>
    <xdr:ext cx="313932" cy="259045"/>
    <xdr:sp macro="" textlink="">
      <xdr:nvSpPr>
        <xdr:cNvPr id="741" name="テキスト ボックス 740"/>
        <xdr:cNvSpPr txBox="1"/>
      </xdr:nvSpPr>
      <xdr:spPr>
        <a:xfrm>
          <a:off x="18499333" y="68259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27,050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2" name="直線コネクタ 75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3" name="テキスト ボックス 75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4" name="直線コネクタ 75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5" name="テキスト ボックス 75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6" name="直線コネクタ 75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7" name="テキスト ボックス 75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8" name="直線コネクタ 75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9" name="テキスト ボックス 75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72058</xdr:rowOff>
    </xdr:from>
    <xdr:to>
      <xdr:col>32</xdr:col>
      <xdr:colOff>186689</xdr:colOff>
      <xdr:row>58</xdr:row>
      <xdr:rowOff>139700</xdr:rowOff>
    </xdr:to>
    <xdr:cxnSp macro="">
      <xdr:nvCxnSpPr>
        <xdr:cNvPr id="763" name="直線コネクタ 762"/>
        <xdr:cNvCxnSpPr/>
      </xdr:nvCxnSpPr>
      <xdr:spPr>
        <a:xfrm flipV="1">
          <a:off x="22159595" y="8816008"/>
          <a:ext cx="1269" cy="1267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5" name="直線コネクタ 76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18735</xdr:rowOff>
    </xdr:from>
    <xdr:ext cx="534377" cy="259045"/>
    <xdr:sp macro="" textlink="">
      <xdr:nvSpPr>
        <xdr:cNvPr id="766" name="貸付金最大値テキスト"/>
        <xdr:cNvSpPr txBox="1"/>
      </xdr:nvSpPr>
      <xdr:spPr>
        <a:xfrm>
          <a:off x="22212300" y="85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55,459</a:t>
          </a:r>
          <a:endParaRPr kumimoji="1" lang="ja-JP" altLang="en-US" sz="1000" b="1">
            <a:latin typeface="ＭＳ Ｐゴシック"/>
          </a:endParaRPr>
        </a:p>
      </xdr:txBody>
    </xdr:sp>
    <xdr:clientData/>
  </xdr:oneCellAnchor>
  <xdr:twoCellAnchor>
    <xdr:from>
      <xdr:col>32</xdr:col>
      <xdr:colOff>98425</xdr:colOff>
      <xdr:row>51</xdr:row>
      <xdr:rowOff>72058</xdr:rowOff>
    </xdr:from>
    <xdr:to>
      <xdr:col>32</xdr:col>
      <xdr:colOff>276225</xdr:colOff>
      <xdr:row>51</xdr:row>
      <xdr:rowOff>72058</xdr:rowOff>
    </xdr:to>
    <xdr:cxnSp macro="">
      <xdr:nvCxnSpPr>
        <xdr:cNvPr id="767" name="直線コネクタ 766"/>
        <xdr:cNvCxnSpPr/>
      </xdr:nvCxnSpPr>
      <xdr:spPr>
        <a:xfrm>
          <a:off x="22072600" y="881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68" name="直線コネクタ 767"/>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160148</xdr:rowOff>
    </xdr:from>
    <xdr:ext cx="469744" cy="259045"/>
    <xdr:sp macro="" textlink="">
      <xdr:nvSpPr>
        <xdr:cNvPr id="769" name="貸付金平均値テキスト"/>
        <xdr:cNvSpPr txBox="1"/>
      </xdr:nvSpPr>
      <xdr:spPr>
        <a:xfrm>
          <a:off x="22212300" y="976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137271</xdr:rowOff>
    </xdr:from>
    <xdr:to>
      <xdr:col>32</xdr:col>
      <xdr:colOff>238125</xdr:colOff>
      <xdr:row>58</xdr:row>
      <xdr:rowOff>67421</xdr:rowOff>
    </xdr:to>
    <xdr:sp macro="" textlink="">
      <xdr:nvSpPr>
        <xdr:cNvPr id="770" name="フローチャート : 判断 769"/>
        <xdr:cNvSpPr/>
      </xdr:nvSpPr>
      <xdr:spPr>
        <a:xfrm>
          <a:off x="22110700" y="99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71" name="直線コネクタ 770"/>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125042</xdr:rowOff>
    </xdr:from>
    <xdr:to>
      <xdr:col>31</xdr:col>
      <xdr:colOff>85725</xdr:colOff>
      <xdr:row>58</xdr:row>
      <xdr:rowOff>55192</xdr:rowOff>
    </xdr:to>
    <xdr:sp macro="" textlink="">
      <xdr:nvSpPr>
        <xdr:cNvPr id="772" name="フローチャート : 判断 771"/>
        <xdr:cNvSpPr/>
      </xdr:nvSpPr>
      <xdr:spPr>
        <a:xfrm>
          <a:off x="212725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71719</xdr:rowOff>
    </xdr:from>
    <xdr:ext cx="469744" cy="259045"/>
    <xdr:sp macro="" textlink="">
      <xdr:nvSpPr>
        <xdr:cNvPr id="773" name="テキスト ボックス 772"/>
        <xdr:cNvSpPr txBox="1"/>
      </xdr:nvSpPr>
      <xdr:spPr>
        <a:xfrm>
          <a:off x="21088427" y="967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74" name="直線コネクタ 773"/>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139260</xdr:rowOff>
    </xdr:from>
    <xdr:to>
      <xdr:col>29</xdr:col>
      <xdr:colOff>568325</xdr:colOff>
      <xdr:row>58</xdr:row>
      <xdr:rowOff>69410</xdr:rowOff>
    </xdr:to>
    <xdr:sp macro="" textlink="">
      <xdr:nvSpPr>
        <xdr:cNvPr id="775" name="フローチャート : 判断 774"/>
        <xdr:cNvSpPr/>
      </xdr:nvSpPr>
      <xdr:spPr>
        <a:xfrm>
          <a:off x="20383500" y="99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85937</xdr:rowOff>
    </xdr:from>
    <xdr:ext cx="469744" cy="259045"/>
    <xdr:sp macro="" textlink="">
      <xdr:nvSpPr>
        <xdr:cNvPr id="776" name="テキスト ボックス 775"/>
        <xdr:cNvSpPr txBox="1"/>
      </xdr:nvSpPr>
      <xdr:spPr>
        <a:xfrm>
          <a:off x="20199427" y="968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77" name="直線コネクタ 776"/>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130642</xdr:rowOff>
    </xdr:from>
    <xdr:to>
      <xdr:col>28</xdr:col>
      <xdr:colOff>365125</xdr:colOff>
      <xdr:row>58</xdr:row>
      <xdr:rowOff>60792</xdr:rowOff>
    </xdr:to>
    <xdr:sp macro="" textlink="">
      <xdr:nvSpPr>
        <xdr:cNvPr id="778" name="フローチャート : 判断 777"/>
        <xdr:cNvSpPr/>
      </xdr:nvSpPr>
      <xdr:spPr>
        <a:xfrm>
          <a:off x="19494500" y="990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77319</xdr:rowOff>
    </xdr:from>
    <xdr:ext cx="469744" cy="259045"/>
    <xdr:sp macro="" textlink="">
      <xdr:nvSpPr>
        <xdr:cNvPr id="779" name="テキスト ボックス 778"/>
        <xdr:cNvSpPr txBox="1"/>
      </xdr:nvSpPr>
      <xdr:spPr>
        <a:xfrm>
          <a:off x="19310427" y="967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127350</xdr:rowOff>
    </xdr:from>
    <xdr:to>
      <xdr:col>27</xdr:col>
      <xdr:colOff>161925</xdr:colOff>
      <xdr:row>58</xdr:row>
      <xdr:rowOff>57500</xdr:rowOff>
    </xdr:to>
    <xdr:sp macro="" textlink="">
      <xdr:nvSpPr>
        <xdr:cNvPr id="780" name="フローチャート : 判断 779"/>
        <xdr:cNvSpPr/>
      </xdr:nvSpPr>
      <xdr:spPr>
        <a:xfrm>
          <a:off x="18605500" y="990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74027</xdr:rowOff>
    </xdr:from>
    <xdr:ext cx="469744" cy="259045"/>
    <xdr:sp macro="" textlink="">
      <xdr:nvSpPr>
        <xdr:cNvPr id="781" name="テキスト ボックス 780"/>
        <xdr:cNvSpPr txBox="1"/>
      </xdr:nvSpPr>
      <xdr:spPr>
        <a:xfrm>
          <a:off x="18421427" y="967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87" name="円/楕円 786"/>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88"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89" name="円/楕円 788"/>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0" name="テキスト ボックス 789"/>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1" name="円/楕円 790"/>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2" name="テキスト ボックス 791"/>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3" name="円/楕円 792"/>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794" name="テキスト ボックス 793"/>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795" name="円/楕円 794"/>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796" name="テキスト ボックス 795"/>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41/107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139700</xdr:rowOff>
    </xdr:from>
    <xdr:to>
      <xdr:col>33</xdr:col>
      <xdr:colOff>314325</xdr:colOff>
      <xdr:row>79</xdr:row>
      <xdr:rowOff>139700</xdr:rowOff>
    </xdr:to>
    <xdr:cxnSp macro="">
      <xdr:nvCxnSpPr>
        <xdr:cNvPr id="807" name="直線コネクタ 806"/>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168927</xdr:rowOff>
    </xdr:from>
    <xdr:ext cx="248786" cy="259045"/>
    <xdr:sp macro="" textlink="">
      <xdr:nvSpPr>
        <xdr:cNvPr id="808" name="テキスト ボックス 807"/>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25400</xdr:rowOff>
    </xdr:from>
    <xdr:to>
      <xdr:col>33</xdr:col>
      <xdr:colOff>314325</xdr:colOff>
      <xdr:row>78</xdr:row>
      <xdr:rowOff>25400</xdr:rowOff>
    </xdr:to>
    <xdr:cxnSp macro="">
      <xdr:nvCxnSpPr>
        <xdr:cNvPr id="809" name="直線コネクタ 808"/>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54627</xdr:rowOff>
    </xdr:from>
    <xdr:ext cx="531299" cy="259045"/>
    <xdr:sp macro="" textlink="">
      <xdr:nvSpPr>
        <xdr:cNvPr id="810" name="テキスト ボックス 809"/>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76</xdr:row>
      <xdr:rowOff>82550</xdr:rowOff>
    </xdr:from>
    <xdr:to>
      <xdr:col>33</xdr:col>
      <xdr:colOff>314325</xdr:colOff>
      <xdr:row>76</xdr:row>
      <xdr:rowOff>82550</xdr:rowOff>
    </xdr:to>
    <xdr:cxnSp macro="">
      <xdr:nvCxnSpPr>
        <xdr:cNvPr id="811" name="直線コネクタ 810"/>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111777</xdr:rowOff>
    </xdr:from>
    <xdr:ext cx="531299" cy="259045"/>
    <xdr:sp macro="" textlink="">
      <xdr:nvSpPr>
        <xdr:cNvPr id="812" name="テキスト ボックス 811"/>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25400</xdr:rowOff>
    </xdr:from>
    <xdr:to>
      <xdr:col>33</xdr:col>
      <xdr:colOff>314325</xdr:colOff>
      <xdr:row>73</xdr:row>
      <xdr:rowOff>25400</xdr:rowOff>
    </xdr:to>
    <xdr:cxnSp macro="">
      <xdr:nvCxnSpPr>
        <xdr:cNvPr id="815" name="直線コネクタ 814"/>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54627</xdr:rowOff>
    </xdr:from>
    <xdr:ext cx="595419" cy="259045"/>
    <xdr:sp macro="" textlink="">
      <xdr:nvSpPr>
        <xdr:cNvPr id="816" name="テキスト ボックス 815"/>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82550</xdr:rowOff>
    </xdr:from>
    <xdr:to>
      <xdr:col>33</xdr:col>
      <xdr:colOff>314325</xdr:colOff>
      <xdr:row>71</xdr:row>
      <xdr:rowOff>82550</xdr:rowOff>
    </xdr:to>
    <xdr:cxnSp macro="">
      <xdr:nvCxnSpPr>
        <xdr:cNvPr id="817" name="直線コネクタ 816"/>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70</xdr:row>
      <xdr:rowOff>111777</xdr:rowOff>
    </xdr:from>
    <xdr:ext cx="595419" cy="259045"/>
    <xdr:sp macro="" textlink="">
      <xdr:nvSpPr>
        <xdr:cNvPr id="818" name="テキスト ボックス 817"/>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69</xdr:row>
      <xdr:rowOff>139700</xdr:rowOff>
    </xdr:from>
    <xdr:to>
      <xdr:col>33</xdr:col>
      <xdr:colOff>314325</xdr:colOff>
      <xdr:row>69</xdr:row>
      <xdr:rowOff>139700</xdr:rowOff>
    </xdr:to>
    <xdr:cxnSp macro="">
      <xdr:nvCxnSpPr>
        <xdr:cNvPr id="819" name="直線コネクタ 818"/>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68</xdr:row>
      <xdr:rowOff>168927</xdr:rowOff>
    </xdr:from>
    <xdr:ext cx="595419" cy="259045"/>
    <xdr:sp macro="" textlink="">
      <xdr:nvSpPr>
        <xdr:cNvPr id="820" name="テキスト ボックス 819"/>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130984</xdr:rowOff>
    </xdr:from>
    <xdr:to>
      <xdr:col>32</xdr:col>
      <xdr:colOff>186689</xdr:colOff>
      <xdr:row>79</xdr:row>
      <xdr:rowOff>10255</xdr:rowOff>
    </xdr:to>
    <xdr:cxnSp macro="">
      <xdr:nvCxnSpPr>
        <xdr:cNvPr id="824" name="直線コネクタ 823"/>
        <xdr:cNvCxnSpPr/>
      </xdr:nvCxnSpPr>
      <xdr:spPr>
        <a:xfrm flipV="1">
          <a:off x="22159595" y="12132484"/>
          <a:ext cx="1269" cy="1422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14082</xdr:rowOff>
    </xdr:from>
    <xdr:ext cx="534377" cy="259045"/>
    <xdr:sp macro="" textlink="">
      <xdr:nvSpPr>
        <xdr:cNvPr id="825" name="繰出金最小値テキスト"/>
        <xdr:cNvSpPr txBox="1"/>
      </xdr:nvSpPr>
      <xdr:spPr>
        <a:xfrm>
          <a:off x="22212300" y="1355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13,590</a:t>
          </a:r>
          <a:endParaRPr kumimoji="1" lang="ja-JP" altLang="en-US" sz="1000" b="1">
            <a:latin typeface="ＭＳ Ｐゴシック"/>
          </a:endParaRPr>
        </a:p>
      </xdr:txBody>
    </xdr:sp>
    <xdr:clientData/>
  </xdr:oneCellAnchor>
  <xdr:twoCellAnchor>
    <xdr:from>
      <xdr:col>32</xdr:col>
      <xdr:colOff>98425</xdr:colOff>
      <xdr:row>79</xdr:row>
      <xdr:rowOff>10255</xdr:rowOff>
    </xdr:from>
    <xdr:to>
      <xdr:col>32</xdr:col>
      <xdr:colOff>276225</xdr:colOff>
      <xdr:row>79</xdr:row>
      <xdr:rowOff>10255</xdr:rowOff>
    </xdr:to>
    <xdr:cxnSp macro="">
      <xdr:nvCxnSpPr>
        <xdr:cNvPr id="826" name="直線コネクタ 825"/>
        <xdr:cNvCxnSpPr/>
      </xdr:nvCxnSpPr>
      <xdr:spPr>
        <a:xfrm>
          <a:off x="22072600" y="1355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77661</xdr:rowOff>
    </xdr:from>
    <xdr:ext cx="599010" cy="259045"/>
    <xdr:sp macro="" textlink="">
      <xdr:nvSpPr>
        <xdr:cNvPr id="827" name="繰出金最大値テキスト"/>
        <xdr:cNvSpPr txBox="1"/>
      </xdr:nvSpPr>
      <xdr:spPr>
        <a:xfrm>
          <a:off x="22212300" y="1190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162,915</a:t>
          </a:r>
          <a:endParaRPr kumimoji="1" lang="ja-JP" altLang="en-US" sz="1000" b="1">
            <a:latin typeface="ＭＳ Ｐゴシック"/>
          </a:endParaRPr>
        </a:p>
      </xdr:txBody>
    </xdr:sp>
    <xdr:clientData/>
  </xdr:oneCellAnchor>
  <xdr:twoCellAnchor>
    <xdr:from>
      <xdr:col>32</xdr:col>
      <xdr:colOff>98425</xdr:colOff>
      <xdr:row>70</xdr:row>
      <xdr:rowOff>130984</xdr:rowOff>
    </xdr:from>
    <xdr:to>
      <xdr:col>32</xdr:col>
      <xdr:colOff>276225</xdr:colOff>
      <xdr:row>70</xdr:row>
      <xdr:rowOff>130984</xdr:rowOff>
    </xdr:to>
    <xdr:cxnSp macro="">
      <xdr:nvCxnSpPr>
        <xdr:cNvPr id="828" name="直線コネクタ 827"/>
        <xdr:cNvCxnSpPr/>
      </xdr:nvCxnSpPr>
      <xdr:spPr>
        <a:xfrm>
          <a:off x="22072600" y="12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17961</xdr:rowOff>
    </xdr:from>
    <xdr:to>
      <xdr:col>32</xdr:col>
      <xdr:colOff>187325</xdr:colOff>
      <xdr:row>75</xdr:row>
      <xdr:rowOff>27467</xdr:rowOff>
    </xdr:to>
    <xdr:cxnSp macro="">
      <xdr:nvCxnSpPr>
        <xdr:cNvPr id="829" name="直線コネクタ 828"/>
        <xdr:cNvCxnSpPr/>
      </xdr:nvCxnSpPr>
      <xdr:spPr>
        <a:xfrm flipV="1">
          <a:off x="21323300" y="12876711"/>
          <a:ext cx="838200" cy="9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158357</xdr:rowOff>
    </xdr:from>
    <xdr:ext cx="534377" cy="259045"/>
    <xdr:sp macro="" textlink="">
      <xdr:nvSpPr>
        <xdr:cNvPr id="830" name="繰出金平均値テキスト"/>
        <xdr:cNvSpPr txBox="1"/>
      </xdr:nvSpPr>
      <xdr:spPr>
        <a:xfrm>
          <a:off x="22212300" y="12845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8480</xdr:rowOff>
    </xdr:from>
    <xdr:to>
      <xdr:col>32</xdr:col>
      <xdr:colOff>238125</xdr:colOff>
      <xdr:row>75</xdr:row>
      <xdr:rowOff>110080</xdr:rowOff>
    </xdr:to>
    <xdr:sp macro="" textlink="">
      <xdr:nvSpPr>
        <xdr:cNvPr id="831" name="フローチャート : 判断 830"/>
        <xdr:cNvSpPr/>
      </xdr:nvSpPr>
      <xdr:spPr>
        <a:xfrm>
          <a:off x="221107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27467</xdr:rowOff>
    </xdr:from>
    <xdr:to>
      <xdr:col>31</xdr:col>
      <xdr:colOff>34925</xdr:colOff>
      <xdr:row>75</xdr:row>
      <xdr:rowOff>93532</xdr:rowOff>
    </xdr:to>
    <xdr:cxnSp macro="">
      <xdr:nvCxnSpPr>
        <xdr:cNvPr id="832" name="直線コネクタ 831"/>
        <xdr:cNvCxnSpPr/>
      </xdr:nvCxnSpPr>
      <xdr:spPr>
        <a:xfrm flipV="1">
          <a:off x="20434300" y="12886217"/>
          <a:ext cx="889000" cy="6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4146</xdr:rowOff>
    </xdr:from>
    <xdr:to>
      <xdr:col>31</xdr:col>
      <xdr:colOff>85725</xdr:colOff>
      <xdr:row>75</xdr:row>
      <xdr:rowOff>105746</xdr:rowOff>
    </xdr:to>
    <xdr:sp macro="" textlink="">
      <xdr:nvSpPr>
        <xdr:cNvPr id="833" name="フローチャート : 判断 832"/>
        <xdr:cNvSpPr/>
      </xdr:nvSpPr>
      <xdr:spPr>
        <a:xfrm>
          <a:off x="21272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96873</xdr:rowOff>
    </xdr:from>
    <xdr:ext cx="534377" cy="259045"/>
    <xdr:sp macro="" textlink="">
      <xdr:nvSpPr>
        <xdr:cNvPr id="834" name="テキスト ボックス 833"/>
        <xdr:cNvSpPr txBox="1"/>
      </xdr:nvSpPr>
      <xdr:spPr>
        <a:xfrm>
          <a:off x="21056111" y="1295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58547</xdr:rowOff>
    </xdr:from>
    <xdr:to>
      <xdr:col>29</xdr:col>
      <xdr:colOff>517525</xdr:colOff>
      <xdr:row>75</xdr:row>
      <xdr:rowOff>93532</xdr:rowOff>
    </xdr:to>
    <xdr:cxnSp macro="">
      <xdr:nvCxnSpPr>
        <xdr:cNvPr id="835" name="直線コネクタ 834"/>
        <xdr:cNvCxnSpPr/>
      </xdr:nvCxnSpPr>
      <xdr:spPr>
        <a:xfrm>
          <a:off x="19545300" y="12917297"/>
          <a:ext cx="889000" cy="3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26968</xdr:rowOff>
    </xdr:from>
    <xdr:to>
      <xdr:col>29</xdr:col>
      <xdr:colOff>568325</xdr:colOff>
      <xdr:row>75</xdr:row>
      <xdr:rowOff>128568</xdr:rowOff>
    </xdr:to>
    <xdr:sp macro="" textlink="">
      <xdr:nvSpPr>
        <xdr:cNvPr id="836" name="フローチャート : 判断 835"/>
        <xdr:cNvSpPr/>
      </xdr:nvSpPr>
      <xdr:spPr>
        <a:xfrm>
          <a:off x="20383500" y="1288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145095</xdr:rowOff>
    </xdr:from>
    <xdr:ext cx="534377" cy="259045"/>
    <xdr:sp macro="" textlink="">
      <xdr:nvSpPr>
        <xdr:cNvPr id="837" name="テキスト ボックス 836"/>
        <xdr:cNvSpPr txBox="1"/>
      </xdr:nvSpPr>
      <xdr:spPr>
        <a:xfrm>
          <a:off x="20167111" y="1266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58547</xdr:rowOff>
    </xdr:from>
    <xdr:to>
      <xdr:col>28</xdr:col>
      <xdr:colOff>314325</xdr:colOff>
      <xdr:row>75</xdr:row>
      <xdr:rowOff>135442</xdr:rowOff>
    </xdr:to>
    <xdr:cxnSp macro="">
      <xdr:nvCxnSpPr>
        <xdr:cNvPr id="838" name="直線コネクタ 837"/>
        <xdr:cNvCxnSpPr/>
      </xdr:nvCxnSpPr>
      <xdr:spPr>
        <a:xfrm flipV="1">
          <a:off x="18656300" y="12917297"/>
          <a:ext cx="889000" cy="7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48257</xdr:rowOff>
    </xdr:from>
    <xdr:to>
      <xdr:col>28</xdr:col>
      <xdr:colOff>365125</xdr:colOff>
      <xdr:row>75</xdr:row>
      <xdr:rowOff>149858</xdr:rowOff>
    </xdr:to>
    <xdr:sp macro="" textlink="">
      <xdr:nvSpPr>
        <xdr:cNvPr id="839" name="フローチャート : 判断 838"/>
        <xdr:cNvSpPr/>
      </xdr:nvSpPr>
      <xdr:spPr>
        <a:xfrm>
          <a:off x="19494500" y="129070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140985</xdr:rowOff>
    </xdr:from>
    <xdr:ext cx="534377" cy="259045"/>
    <xdr:sp macro="" textlink="">
      <xdr:nvSpPr>
        <xdr:cNvPr id="840" name="テキスト ボックス 839"/>
        <xdr:cNvSpPr txBox="1"/>
      </xdr:nvSpPr>
      <xdr:spPr>
        <a:xfrm>
          <a:off x="19278111" y="1299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64878</xdr:rowOff>
    </xdr:from>
    <xdr:to>
      <xdr:col>27</xdr:col>
      <xdr:colOff>161925</xdr:colOff>
      <xdr:row>75</xdr:row>
      <xdr:rowOff>166478</xdr:rowOff>
    </xdr:to>
    <xdr:sp macro="" textlink="">
      <xdr:nvSpPr>
        <xdr:cNvPr id="841" name="フローチャート : 判断 840"/>
        <xdr:cNvSpPr/>
      </xdr:nvSpPr>
      <xdr:spPr>
        <a:xfrm>
          <a:off x="18605500" y="129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11555</xdr:rowOff>
    </xdr:from>
    <xdr:ext cx="534377" cy="259045"/>
    <xdr:sp macro="" textlink="">
      <xdr:nvSpPr>
        <xdr:cNvPr id="842" name="テキスト ボックス 841"/>
        <xdr:cNvSpPr txBox="1"/>
      </xdr:nvSpPr>
      <xdr:spPr>
        <a:xfrm>
          <a:off x="18389111" y="1269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74,522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138611</xdr:rowOff>
    </xdr:from>
    <xdr:to>
      <xdr:col>32</xdr:col>
      <xdr:colOff>238125</xdr:colOff>
      <xdr:row>75</xdr:row>
      <xdr:rowOff>68761</xdr:rowOff>
    </xdr:to>
    <xdr:sp macro="" textlink="">
      <xdr:nvSpPr>
        <xdr:cNvPr id="848" name="円/楕円 847"/>
        <xdr:cNvSpPr/>
      </xdr:nvSpPr>
      <xdr:spPr>
        <a:xfrm>
          <a:off x="22110700" y="1282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161488</xdr:rowOff>
    </xdr:from>
    <xdr:ext cx="534377" cy="259045"/>
    <xdr:sp macro="" textlink="">
      <xdr:nvSpPr>
        <xdr:cNvPr id="849" name="繰出金該当値テキスト"/>
        <xdr:cNvSpPr txBox="1"/>
      </xdr:nvSpPr>
      <xdr:spPr>
        <a:xfrm>
          <a:off x="22212300" y="1267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84,781</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148117</xdr:rowOff>
    </xdr:from>
    <xdr:to>
      <xdr:col>31</xdr:col>
      <xdr:colOff>85725</xdr:colOff>
      <xdr:row>75</xdr:row>
      <xdr:rowOff>78267</xdr:rowOff>
    </xdr:to>
    <xdr:sp macro="" textlink="">
      <xdr:nvSpPr>
        <xdr:cNvPr id="850" name="円/楕円 849"/>
        <xdr:cNvSpPr/>
      </xdr:nvSpPr>
      <xdr:spPr>
        <a:xfrm>
          <a:off x="21272500" y="1283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94794</xdr:rowOff>
    </xdr:from>
    <xdr:ext cx="534377" cy="259045"/>
    <xdr:sp macro="" textlink="">
      <xdr:nvSpPr>
        <xdr:cNvPr id="851" name="テキスト ボックス 850"/>
        <xdr:cNvSpPr txBox="1"/>
      </xdr:nvSpPr>
      <xdr:spPr>
        <a:xfrm>
          <a:off x="21056111" y="1261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83,783</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42732</xdr:rowOff>
    </xdr:from>
    <xdr:to>
      <xdr:col>29</xdr:col>
      <xdr:colOff>568325</xdr:colOff>
      <xdr:row>75</xdr:row>
      <xdr:rowOff>144332</xdr:rowOff>
    </xdr:to>
    <xdr:sp macro="" textlink="">
      <xdr:nvSpPr>
        <xdr:cNvPr id="852" name="円/楕円 851"/>
        <xdr:cNvSpPr/>
      </xdr:nvSpPr>
      <xdr:spPr>
        <a:xfrm>
          <a:off x="20383500" y="1290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135459</xdr:rowOff>
    </xdr:from>
    <xdr:ext cx="534377" cy="259045"/>
    <xdr:sp macro="" textlink="">
      <xdr:nvSpPr>
        <xdr:cNvPr id="853" name="テキスト ボックス 852"/>
        <xdr:cNvSpPr txBox="1"/>
      </xdr:nvSpPr>
      <xdr:spPr>
        <a:xfrm>
          <a:off x="20167111" y="1299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76,847</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7747</xdr:rowOff>
    </xdr:from>
    <xdr:to>
      <xdr:col>28</xdr:col>
      <xdr:colOff>365125</xdr:colOff>
      <xdr:row>75</xdr:row>
      <xdr:rowOff>109347</xdr:rowOff>
    </xdr:to>
    <xdr:sp macro="" textlink="">
      <xdr:nvSpPr>
        <xdr:cNvPr id="854" name="円/楕円 853"/>
        <xdr:cNvSpPr/>
      </xdr:nvSpPr>
      <xdr:spPr>
        <a:xfrm>
          <a:off x="19494500" y="1286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125874</xdr:rowOff>
    </xdr:from>
    <xdr:ext cx="534377" cy="259045"/>
    <xdr:sp macro="" textlink="">
      <xdr:nvSpPr>
        <xdr:cNvPr id="855" name="テキスト ボックス 854"/>
        <xdr:cNvSpPr txBox="1"/>
      </xdr:nvSpPr>
      <xdr:spPr>
        <a:xfrm>
          <a:off x="19278111" y="1264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80,520</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84642</xdr:rowOff>
    </xdr:from>
    <xdr:to>
      <xdr:col>27</xdr:col>
      <xdr:colOff>161925</xdr:colOff>
      <xdr:row>76</xdr:row>
      <xdr:rowOff>14793</xdr:rowOff>
    </xdr:to>
    <xdr:sp macro="" textlink="">
      <xdr:nvSpPr>
        <xdr:cNvPr id="856" name="円/楕円 855"/>
        <xdr:cNvSpPr/>
      </xdr:nvSpPr>
      <xdr:spPr>
        <a:xfrm>
          <a:off x="18605500" y="129433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5920</xdr:rowOff>
    </xdr:from>
    <xdr:ext cx="534377" cy="259045"/>
    <xdr:sp macro="" textlink="">
      <xdr:nvSpPr>
        <xdr:cNvPr id="857" name="テキスト ボックス 856"/>
        <xdr:cNvSpPr txBox="1"/>
      </xdr:nvSpPr>
      <xdr:spPr>
        <a:xfrm>
          <a:off x="18389111" y="1303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72,447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性質別歳出のうち、住民一人当たりのコストでは多くの項目で類似団体の平均値を上回っている状況にある。</a:t>
          </a:r>
          <a:endParaRPr kumimoji="1" lang="en-US" altLang="ja-JP" sz="1300">
            <a:latin typeface="ＭＳ Ｐゴシック"/>
          </a:endParaRPr>
        </a:p>
        <a:p>
          <a:r>
            <a:rPr kumimoji="1" lang="ja-JP" altLang="en-US" sz="1300">
              <a:latin typeface="ＭＳ Ｐゴシック"/>
            </a:rPr>
            <a:t>　特に物件費が大きく上回っているが、行政改革による公共施設の維持管理を委託業務に移行していることが主な要因であり、それに伴い人件費が減少傾向にある。また指定管理者制度の導入により委託対象を民間企業へも広げることでコスト削減の効果が見込まれる。</a:t>
          </a:r>
          <a:endParaRPr kumimoji="1" lang="en-US" altLang="ja-JP" sz="1300">
            <a:latin typeface="ＭＳ Ｐゴシック"/>
          </a:endParaRPr>
        </a:p>
        <a:p>
          <a:r>
            <a:rPr kumimoji="1" lang="ja-JP" altLang="en-US" sz="1300">
              <a:latin typeface="ＭＳ Ｐゴシック"/>
            </a:rPr>
            <a:t>　また、同様に平均値を上回っている公債費についても、今後、中長期的な財政推計の中で住民生活とのバランスを図りながら公債費の圧縮を図り健全な財政運営に努める。</a:t>
          </a:r>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北海道大空町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7,555
7,543
343.66
8,620,344
8,421,992
133,582
5,417,698
10,988,560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13208</xdr:rowOff>
    </xdr:from>
    <xdr:to>
      <xdr:col>6</xdr:col>
      <xdr:colOff>510540</xdr:colOff>
      <xdr:row>38</xdr:row>
      <xdr:rowOff>93345</xdr:rowOff>
    </xdr:to>
    <xdr:cxnSp macro="">
      <xdr:nvCxnSpPr>
        <xdr:cNvPr id="56" name="直線コネクタ 55"/>
        <xdr:cNvCxnSpPr/>
      </xdr:nvCxnSpPr>
      <xdr:spPr>
        <a:xfrm flipV="1">
          <a:off x="4633595" y="5328158"/>
          <a:ext cx="1270" cy="1280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97172</xdr:rowOff>
    </xdr:from>
    <xdr:ext cx="469744" cy="259045"/>
    <xdr:sp macro="" textlink="">
      <xdr:nvSpPr>
        <xdr:cNvPr id="57" name="議会費最小値テキスト"/>
        <xdr:cNvSpPr txBox="1"/>
      </xdr:nvSpPr>
      <xdr:spPr>
        <a:xfrm>
          <a:off x="4686300" y="661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6,965</a:t>
          </a:r>
          <a:endParaRPr kumimoji="1" lang="ja-JP" altLang="en-US" sz="1000" b="1">
            <a:latin typeface="ＭＳ Ｐゴシック"/>
          </a:endParaRPr>
        </a:p>
      </xdr:txBody>
    </xdr:sp>
    <xdr:clientData/>
  </xdr:oneCellAnchor>
  <xdr:twoCellAnchor>
    <xdr:from>
      <xdr:col>6</xdr:col>
      <xdr:colOff>422275</xdr:colOff>
      <xdr:row>38</xdr:row>
      <xdr:rowOff>93345</xdr:rowOff>
    </xdr:from>
    <xdr:to>
      <xdr:col>6</xdr:col>
      <xdr:colOff>600075</xdr:colOff>
      <xdr:row>38</xdr:row>
      <xdr:rowOff>93345</xdr:rowOff>
    </xdr:to>
    <xdr:cxnSp macro="">
      <xdr:nvCxnSpPr>
        <xdr:cNvPr id="58" name="直線コネクタ 57"/>
        <xdr:cNvCxnSpPr/>
      </xdr:nvCxnSpPr>
      <xdr:spPr>
        <a:xfrm>
          <a:off x="4546600" y="660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131335</xdr:rowOff>
    </xdr:from>
    <xdr:ext cx="534377" cy="259045"/>
    <xdr:sp macro="" textlink="">
      <xdr:nvSpPr>
        <xdr:cNvPr id="59" name="議会費最大値テキスト"/>
        <xdr:cNvSpPr txBox="1"/>
      </xdr:nvSpPr>
      <xdr:spPr>
        <a:xfrm>
          <a:off x="4686300" y="510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17,046</a:t>
          </a:r>
          <a:endParaRPr kumimoji="1" lang="ja-JP" altLang="en-US" sz="1000" b="1">
            <a:latin typeface="ＭＳ Ｐゴシック"/>
          </a:endParaRPr>
        </a:p>
      </xdr:txBody>
    </xdr:sp>
    <xdr:clientData/>
  </xdr:oneCellAnchor>
  <xdr:twoCellAnchor>
    <xdr:from>
      <xdr:col>6</xdr:col>
      <xdr:colOff>422275</xdr:colOff>
      <xdr:row>31</xdr:row>
      <xdr:rowOff>13208</xdr:rowOff>
    </xdr:from>
    <xdr:to>
      <xdr:col>6</xdr:col>
      <xdr:colOff>600075</xdr:colOff>
      <xdr:row>31</xdr:row>
      <xdr:rowOff>13208</xdr:rowOff>
    </xdr:to>
    <xdr:cxnSp macro="">
      <xdr:nvCxnSpPr>
        <xdr:cNvPr id="60" name="直線コネクタ 59"/>
        <xdr:cNvCxnSpPr/>
      </xdr:nvCxnSpPr>
      <xdr:spPr>
        <a:xfrm>
          <a:off x="4546600" y="532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119126</xdr:rowOff>
    </xdr:from>
    <xdr:to>
      <xdr:col>6</xdr:col>
      <xdr:colOff>511175</xdr:colOff>
      <xdr:row>36</xdr:row>
      <xdr:rowOff>24003</xdr:rowOff>
    </xdr:to>
    <xdr:cxnSp macro="">
      <xdr:nvCxnSpPr>
        <xdr:cNvPr id="61" name="直線コネクタ 60"/>
        <xdr:cNvCxnSpPr/>
      </xdr:nvCxnSpPr>
      <xdr:spPr>
        <a:xfrm flipV="1">
          <a:off x="3797300" y="6119876"/>
          <a:ext cx="838200" cy="7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79138</xdr:rowOff>
    </xdr:from>
    <xdr:ext cx="534377" cy="259045"/>
    <xdr:sp macro="" textlink="">
      <xdr:nvSpPr>
        <xdr:cNvPr id="62" name="議会費平均値テキスト"/>
        <xdr:cNvSpPr txBox="1"/>
      </xdr:nvSpPr>
      <xdr:spPr>
        <a:xfrm>
          <a:off x="4686300" y="5908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56261</xdr:rowOff>
    </xdr:from>
    <xdr:to>
      <xdr:col>6</xdr:col>
      <xdr:colOff>561975</xdr:colOff>
      <xdr:row>35</xdr:row>
      <xdr:rowOff>157861</xdr:rowOff>
    </xdr:to>
    <xdr:sp macro="" textlink="">
      <xdr:nvSpPr>
        <xdr:cNvPr id="63" name="フローチャート : 判断 62"/>
        <xdr:cNvSpPr/>
      </xdr:nvSpPr>
      <xdr:spPr>
        <a:xfrm>
          <a:off x="45847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24003</xdr:rowOff>
    </xdr:from>
    <xdr:to>
      <xdr:col>5</xdr:col>
      <xdr:colOff>358775</xdr:colOff>
      <xdr:row>36</xdr:row>
      <xdr:rowOff>78486</xdr:rowOff>
    </xdr:to>
    <xdr:cxnSp macro="">
      <xdr:nvCxnSpPr>
        <xdr:cNvPr id="64" name="直線コネクタ 63"/>
        <xdr:cNvCxnSpPr/>
      </xdr:nvCxnSpPr>
      <xdr:spPr>
        <a:xfrm flipV="1">
          <a:off x="2908300" y="6196203"/>
          <a:ext cx="889000" cy="5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44323</xdr:rowOff>
    </xdr:from>
    <xdr:to>
      <xdr:col>5</xdr:col>
      <xdr:colOff>409575</xdr:colOff>
      <xdr:row>35</xdr:row>
      <xdr:rowOff>145923</xdr:rowOff>
    </xdr:to>
    <xdr:sp macro="" textlink="">
      <xdr:nvSpPr>
        <xdr:cNvPr id="65" name="フローチャート : 判断 64"/>
        <xdr:cNvSpPr/>
      </xdr:nvSpPr>
      <xdr:spPr>
        <a:xfrm>
          <a:off x="3746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162450</xdr:rowOff>
    </xdr:from>
    <xdr:ext cx="534377" cy="259045"/>
    <xdr:sp macro="" textlink="">
      <xdr:nvSpPr>
        <xdr:cNvPr id="66" name="テキスト ボックス 65"/>
        <xdr:cNvSpPr txBox="1"/>
      </xdr:nvSpPr>
      <xdr:spPr>
        <a:xfrm>
          <a:off x="3530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127</xdr:rowOff>
    </xdr:from>
    <xdr:to>
      <xdr:col>4</xdr:col>
      <xdr:colOff>155575</xdr:colOff>
      <xdr:row>36</xdr:row>
      <xdr:rowOff>78486</xdr:rowOff>
    </xdr:to>
    <xdr:cxnSp macro="">
      <xdr:nvCxnSpPr>
        <xdr:cNvPr id="67" name="直線コネクタ 66"/>
        <xdr:cNvCxnSpPr/>
      </xdr:nvCxnSpPr>
      <xdr:spPr>
        <a:xfrm>
          <a:off x="2019300" y="6000877"/>
          <a:ext cx="889000" cy="24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92964</xdr:rowOff>
    </xdr:from>
    <xdr:to>
      <xdr:col>4</xdr:col>
      <xdr:colOff>206375</xdr:colOff>
      <xdr:row>36</xdr:row>
      <xdr:rowOff>23114</xdr:rowOff>
    </xdr:to>
    <xdr:sp macro="" textlink="">
      <xdr:nvSpPr>
        <xdr:cNvPr id="68" name="フローチャート : 判断 67"/>
        <xdr:cNvSpPr/>
      </xdr:nvSpPr>
      <xdr:spPr>
        <a:xfrm>
          <a:off x="2857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39641</xdr:rowOff>
    </xdr:from>
    <xdr:ext cx="534377" cy="259045"/>
    <xdr:sp macro="" textlink="">
      <xdr:nvSpPr>
        <xdr:cNvPr id="69" name="テキスト ボックス 68"/>
        <xdr:cNvSpPr txBox="1"/>
      </xdr:nvSpPr>
      <xdr:spPr>
        <a:xfrm>
          <a:off x="2641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127</xdr:rowOff>
    </xdr:from>
    <xdr:to>
      <xdr:col>2</xdr:col>
      <xdr:colOff>638175</xdr:colOff>
      <xdr:row>35</xdr:row>
      <xdr:rowOff>64897</xdr:rowOff>
    </xdr:to>
    <xdr:cxnSp macro="">
      <xdr:nvCxnSpPr>
        <xdr:cNvPr id="70" name="直線コネクタ 69"/>
        <xdr:cNvCxnSpPr/>
      </xdr:nvCxnSpPr>
      <xdr:spPr>
        <a:xfrm flipV="1">
          <a:off x="1130300" y="6000877"/>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62103</xdr:rowOff>
    </xdr:from>
    <xdr:to>
      <xdr:col>3</xdr:col>
      <xdr:colOff>3175</xdr:colOff>
      <xdr:row>35</xdr:row>
      <xdr:rowOff>163703</xdr:rowOff>
    </xdr:to>
    <xdr:sp macro="" textlink="">
      <xdr:nvSpPr>
        <xdr:cNvPr id="71" name="フローチャート : 判断 70"/>
        <xdr:cNvSpPr/>
      </xdr:nvSpPr>
      <xdr:spPr>
        <a:xfrm>
          <a:off x="1968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154830</xdr:rowOff>
    </xdr:from>
    <xdr:ext cx="534377" cy="259045"/>
    <xdr:sp macro="" textlink="">
      <xdr:nvSpPr>
        <xdr:cNvPr id="72" name="テキスト ボックス 71"/>
        <xdr:cNvSpPr txBox="1"/>
      </xdr:nvSpPr>
      <xdr:spPr>
        <a:xfrm>
          <a:off x="1752111" y="615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67691</xdr:rowOff>
    </xdr:from>
    <xdr:to>
      <xdr:col>1</xdr:col>
      <xdr:colOff>485775</xdr:colOff>
      <xdr:row>34</xdr:row>
      <xdr:rowOff>169291</xdr:rowOff>
    </xdr:to>
    <xdr:sp macro="" textlink="">
      <xdr:nvSpPr>
        <xdr:cNvPr id="73" name="フローチャート : 判断 72"/>
        <xdr:cNvSpPr/>
      </xdr:nvSpPr>
      <xdr:spPr>
        <a:xfrm>
          <a:off x="1079500" y="589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14368</xdr:rowOff>
    </xdr:from>
    <xdr:ext cx="534377" cy="259045"/>
    <xdr:sp macro="" textlink="">
      <xdr:nvSpPr>
        <xdr:cNvPr id="74" name="テキスト ボックス 73"/>
        <xdr:cNvSpPr txBox="1"/>
      </xdr:nvSpPr>
      <xdr:spPr>
        <a:xfrm>
          <a:off x="863111" y="567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68326</xdr:rowOff>
    </xdr:from>
    <xdr:to>
      <xdr:col>6</xdr:col>
      <xdr:colOff>561975</xdr:colOff>
      <xdr:row>35</xdr:row>
      <xdr:rowOff>169926</xdr:rowOff>
    </xdr:to>
    <xdr:sp macro="" textlink="">
      <xdr:nvSpPr>
        <xdr:cNvPr id="80" name="円/楕円 79"/>
        <xdr:cNvSpPr/>
      </xdr:nvSpPr>
      <xdr:spPr>
        <a:xfrm>
          <a:off x="4584700" y="606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46753</xdr:rowOff>
    </xdr:from>
    <xdr:ext cx="534377" cy="259045"/>
    <xdr:sp macro="" textlink="">
      <xdr:nvSpPr>
        <xdr:cNvPr id="81" name="議会費該当値テキスト"/>
        <xdr:cNvSpPr txBox="1"/>
      </xdr:nvSpPr>
      <xdr:spPr>
        <a:xfrm>
          <a:off x="4686300" y="604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10,812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144653</xdr:rowOff>
    </xdr:from>
    <xdr:to>
      <xdr:col>5</xdr:col>
      <xdr:colOff>409575</xdr:colOff>
      <xdr:row>36</xdr:row>
      <xdr:rowOff>74803</xdr:rowOff>
    </xdr:to>
    <xdr:sp macro="" textlink="">
      <xdr:nvSpPr>
        <xdr:cNvPr id="82" name="円/楕円 81"/>
        <xdr:cNvSpPr/>
      </xdr:nvSpPr>
      <xdr:spPr>
        <a:xfrm>
          <a:off x="3746500" y="614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65930</xdr:rowOff>
    </xdr:from>
    <xdr:ext cx="534377" cy="259045"/>
    <xdr:sp macro="" textlink="">
      <xdr:nvSpPr>
        <xdr:cNvPr id="83" name="テキスト ボックス 82"/>
        <xdr:cNvSpPr txBox="1"/>
      </xdr:nvSpPr>
      <xdr:spPr>
        <a:xfrm>
          <a:off x="3530111" y="623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27686</xdr:rowOff>
    </xdr:from>
    <xdr:to>
      <xdr:col>4</xdr:col>
      <xdr:colOff>206375</xdr:colOff>
      <xdr:row>36</xdr:row>
      <xdr:rowOff>129286</xdr:rowOff>
    </xdr:to>
    <xdr:sp macro="" textlink="">
      <xdr:nvSpPr>
        <xdr:cNvPr id="84" name="円/楕円 83"/>
        <xdr:cNvSpPr/>
      </xdr:nvSpPr>
      <xdr:spPr>
        <a:xfrm>
          <a:off x="2857500" y="61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120413</xdr:rowOff>
    </xdr:from>
    <xdr:ext cx="469744" cy="259045"/>
    <xdr:sp macro="" textlink="">
      <xdr:nvSpPr>
        <xdr:cNvPr id="85" name="テキスト ボックス 84"/>
        <xdr:cNvSpPr txBox="1"/>
      </xdr:nvSpPr>
      <xdr:spPr>
        <a:xfrm>
          <a:off x="2673427" y="629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9,782</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120777</xdr:rowOff>
    </xdr:from>
    <xdr:to>
      <xdr:col>3</xdr:col>
      <xdr:colOff>3175</xdr:colOff>
      <xdr:row>35</xdr:row>
      <xdr:rowOff>50927</xdr:rowOff>
    </xdr:to>
    <xdr:sp macro="" textlink="">
      <xdr:nvSpPr>
        <xdr:cNvPr id="86" name="円/楕円 85"/>
        <xdr:cNvSpPr/>
      </xdr:nvSpPr>
      <xdr:spPr>
        <a:xfrm>
          <a:off x="1968500" y="59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67454</xdr:rowOff>
    </xdr:from>
    <xdr:ext cx="534377" cy="259045"/>
    <xdr:sp macro="" textlink="">
      <xdr:nvSpPr>
        <xdr:cNvPr id="87" name="テキスト ボックス 86"/>
        <xdr:cNvSpPr txBox="1"/>
      </xdr:nvSpPr>
      <xdr:spPr>
        <a:xfrm>
          <a:off x="1752111" y="572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11,749</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14097</xdr:rowOff>
    </xdr:from>
    <xdr:to>
      <xdr:col>1</xdr:col>
      <xdr:colOff>485775</xdr:colOff>
      <xdr:row>35</xdr:row>
      <xdr:rowOff>115697</xdr:rowOff>
    </xdr:to>
    <xdr:sp macro="" textlink="">
      <xdr:nvSpPr>
        <xdr:cNvPr id="88" name="円/楕円 87"/>
        <xdr:cNvSpPr/>
      </xdr:nvSpPr>
      <xdr:spPr>
        <a:xfrm>
          <a:off x="1079500" y="601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106824</xdr:rowOff>
    </xdr:from>
    <xdr:ext cx="534377" cy="259045"/>
    <xdr:sp macro="" textlink="">
      <xdr:nvSpPr>
        <xdr:cNvPr id="89" name="テキスト ボックス 88"/>
        <xdr:cNvSpPr txBox="1"/>
      </xdr:nvSpPr>
      <xdr:spPr>
        <a:xfrm>
          <a:off x="863111" y="610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11,239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85806</xdr:rowOff>
    </xdr:from>
    <xdr:to>
      <xdr:col>6</xdr:col>
      <xdr:colOff>510540</xdr:colOff>
      <xdr:row>58</xdr:row>
      <xdr:rowOff>99845</xdr:rowOff>
    </xdr:to>
    <xdr:cxnSp macro="">
      <xdr:nvCxnSpPr>
        <xdr:cNvPr id="115" name="直線コネクタ 114"/>
        <xdr:cNvCxnSpPr/>
      </xdr:nvCxnSpPr>
      <xdr:spPr>
        <a:xfrm flipV="1">
          <a:off x="4633595" y="8486856"/>
          <a:ext cx="1270" cy="1557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103672</xdr:rowOff>
    </xdr:from>
    <xdr:ext cx="534377" cy="259045"/>
    <xdr:sp macro="" textlink="">
      <xdr:nvSpPr>
        <xdr:cNvPr id="116" name="総務費最小値テキスト"/>
        <xdr:cNvSpPr txBox="1"/>
      </xdr:nvSpPr>
      <xdr:spPr>
        <a:xfrm>
          <a:off x="4686300" y="1004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52,204</a:t>
          </a:r>
          <a:endParaRPr kumimoji="1" lang="ja-JP" altLang="en-US" sz="1000" b="1">
            <a:latin typeface="ＭＳ Ｐゴシック"/>
          </a:endParaRPr>
        </a:p>
      </xdr:txBody>
    </xdr:sp>
    <xdr:clientData/>
  </xdr:oneCellAnchor>
  <xdr:twoCellAnchor>
    <xdr:from>
      <xdr:col>6</xdr:col>
      <xdr:colOff>422275</xdr:colOff>
      <xdr:row>58</xdr:row>
      <xdr:rowOff>99845</xdr:rowOff>
    </xdr:from>
    <xdr:to>
      <xdr:col>6</xdr:col>
      <xdr:colOff>600075</xdr:colOff>
      <xdr:row>58</xdr:row>
      <xdr:rowOff>99845</xdr:rowOff>
    </xdr:to>
    <xdr:cxnSp macro="">
      <xdr:nvCxnSpPr>
        <xdr:cNvPr id="117" name="直線コネクタ 116"/>
        <xdr:cNvCxnSpPr/>
      </xdr:nvCxnSpPr>
      <xdr:spPr>
        <a:xfrm>
          <a:off x="4546600" y="100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32483</xdr:rowOff>
    </xdr:from>
    <xdr:ext cx="599010" cy="259045"/>
    <xdr:sp macro="" textlink="">
      <xdr:nvSpPr>
        <xdr:cNvPr id="118" name="総務費最大値テキスト"/>
        <xdr:cNvSpPr txBox="1"/>
      </xdr:nvSpPr>
      <xdr:spPr>
        <a:xfrm>
          <a:off x="4686300" y="82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529,003</a:t>
          </a:r>
          <a:endParaRPr kumimoji="1" lang="ja-JP" altLang="en-US" sz="1000" b="1">
            <a:latin typeface="ＭＳ Ｐゴシック"/>
          </a:endParaRPr>
        </a:p>
      </xdr:txBody>
    </xdr:sp>
    <xdr:clientData/>
  </xdr:oneCellAnchor>
  <xdr:twoCellAnchor>
    <xdr:from>
      <xdr:col>6</xdr:col>
      <xdr:colOff>422275</xdr:colOff>
      <xdr:row>49</xdr:row>
      <xdr:rowOff>85806</xdr:rowOff>
    </xdr:from>
    <xdr:to>
      <xdr:col>6</xdr:col>
      <xdr:colOff>600075</xdr:colOff>
      <xdr:row>49</xdr:row>
      <xdr:rowOff>85806</xdr:rowOff>
    </xdr:to>
    <xdr:cxnSp macro="">
      <xdr:nvCxnSpPr>
        <xdr:cNvPr id="119" name="直線コネクタ 118"/>
        <xdr:cNvCxnSpPr/>
      </xdr:nvCxnSpPr>
      <xdr:spPr>
        <a:xfrm>
          <a:off x="4546600" y="84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4666</xdr:rowOff>
    </xdr:from>
    <xdr:to>
      <xdr:col>6</xdr:col>
      <xdr:colOff>511175</xdr:colOff>
      <xdr:row>57</xdr:row>
      <xdr:rowOff>88928</xdr:rowOff>
    </xdr:to>
    <xdr:cxnSp macro="">
      <xdr:nvCxnSpPr>
        <xdr:cNvPr id="120" name="直線コネクタ 119"/>
        <xdr:cNvCxnSpPr/>
      </xdr:nvCxnSpPr>
      <xdr:spPr>
        <a:xfrm flipV="1">
          <a:off x="3797300" y="9777316"/>
          <a:ext cx="838200" cy="8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41146</xdr:rowOff>
    </xdr:from>
    <xdr:ext cx="599010" cy="259045"/>
    <xdr:sp macro="" textlink="">
      <xdr:nvSpPr>
        <xdr:cNvPr id="121" name="総務費平均値テキスト"/>
        <xdr:cNvSpPr txBox="1"/>
      </xdr:nvSpPr>
      <xdr:spPr>
        <a:xfrm>
          <a:off x="4686300" y="9470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18269</xdr:rowOff>
    </xdr:from>
    <xdr:to>
      <xdr:col>6</xdr:col>
      <xdr:colOff>561975</xdr:colOff>
      <xdr:row>56</xdr:row>
      <xdr:rowOff>119869</xdr:rowOff>
    </xdr:to>
    <xdr:sp macro="" textlink="">
      <xdr:nvSpPr>
        <xdr:cNvPr id="122" name="フローチャート : 判断 121"/>
        <xdr:cNvSpPr/>
      </xdr:nvSpPr>
      <xdr:spPr>
        <a:xfrm>
          <a:off x="45847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11524</xdr:rowOff>
    </xdr:from>
    <xdr:to>
      <xdr:col>5</xdr:col>
      <xdr:colOff>358775</xdr:colOff>
      <xdr:row>57</xdr:row>
      <xdr:rowOff>88928</xdr:rowOff>
    </xdr:to>
    <xdr:cxnSp macro="">
      <xdr:nvCxnSpPr>
        <xdr:cNvPr id="123" name="直線コネクタ 122"/>
        <xdr:cNvCxnSpPr/>
      </xdr:nvCxnSpPr>
      <xdr:spPr>
        <a:xfrm>
          <a:off x="2908300" y="9612724"/>
          <a:ext cx="889000" cy="24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62536</xdr:rowOff>
    </xdr:from>
    <xdr:to>
      <xdr:col>5</xdr:col>
      <xdr:colOff>409575</xdr:colOff>
      <xdr:row>56</xdr:row>
      <xdr:rowOff>164136</xdr:rowOff>
    </xdr:to>
    <xdr:sp macro="" textlink="">
      <xdr:nvSpPr>
        <xdr:cNvPr id="124" name="フローチャート : 判断 123"/>
        <xdr:cNvSpPr/>
      </xdr:nvSpPr>
      <xdr:spPr>
        <a:xfrm>
          <a:off x="3746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9213</xdr:rowOff>
    </xdr:from>
    <xdr:ext cx="599010" cy="259045"/>
    <xdr:sp macro="" textlink="">
      <xdr:nvSpPr>
        <xdr:cNvPr id="125" name="テキスト ボックス 124"/>
        <xdr:cNvSpPr txBox="1"/>
      </xdr:nvSpPr>
      <xdr:spPr>
        <a:xfrm>
          <a:off x="3497794"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11524</xdr:rowOff>
    </xdr:from>
    <xdr:to>
      <xdr:col>4</xdr:col>
      <xdr:colOff>155575</xdr:colOff>
      <xdr:row>56</xdr:row>
      <xdr:rowOff>164732</xdr:rowOff>
    </xdr:to>
    <xdr:cxnSp macro="">
      <xdr:nvCxnSpPr>
        <xdr:cNvPr id="126" name="直線コネクタ 125"/>
        <xdr:cNvCxnSpPr/>
      </xdr:nvCxnSpPr>
      <xdr:spPr>
        <a:xfrm flipV="1">
          <a:off x="2019300" y="9612724"/>
          <a:ext cx="889000" cy="15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23899</xdr:rowOff>
    </xdr:from>
    <xdr:to>
      <xdr:col>4</xdr:col>
      <xdr:colOff>206375</xdr:colOff>
      <xdr:row>56</xdr:row>
      <xdr:rowOff>125499</xdr:rowOff>
    </xdr:to>
    <xdr:sp macro="" textlink="">
      <xdr:nvSpPr>
        <xdr:cNvPr id="127" name="フローチャート : 判断 126"/>
        <xdr:cNvSpPr/>
      </xdr:nvSpPr>
      <xdr:spPr>
        <a:xfrm>
          <a:off x="2857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116626</xdr:rowOff>
    </xdr:from>
    <xdr:ext cx="599010" cy="259045"/>
    <xdr:sp macro="" textlink="">
      <xdr:nvSpPr>
        <xdr:cNvPr id="128" name="テキスト ボックス 127"/>
        <xdr:cNvSpPr txBox="1"/>
      </xdr:nvSpPr>
      <xdr:spPr>
        <a:xfrm>
          <a:off x="2608794" y="9717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164732</xdr:rowOff>
    </xdr:from>
    <xdr:to>
      <xdr:col>2</xdr:col>
      <xdr:colOff>638175</xdr:colOff>
      <xdr:row>57</xdr:row>
      <xdr:rowOff>19277</xdr:rowOff>
    </xdr:to>
    <xdr:cxnSp macro="">
      <xdr:nvCxnSpPr>
        <xdr:cNvPr id="129" name="直線コネクタ 128"/>
        <xdr:cNvCxnSpPr/>
      </xdr:nvCxnSpPr>
      <xdr:spPr>
        <a:xfrm flipV="1">
          <a:off x="1130300" y="9765932"/>
          <a:ext cx="889000" cy="2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77846</xdr:rowOff>
    </xdr:from>
    <xdr:to>
      <xdr:col>3</xdr:col>
      <xdr:colOff>3175</xdr:colOff>
      <xdr:row>57</xdr:row>
      <xdr:rowOff>7996</xdr:rowOff>
    </xdr:to>
    <xdr:sp macro="" textlink="">
      <xdr:nvSpPr>
        <xdr:cNvPr id="130" name="フローチャート : 判断 129"/>
        <xdr:cNvSpPr/>
      </xdr:nvSpPr>
      <xdr:spPr>
        <a:xfrm>
          <a:off x="1968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24523</xdr:rowOff>
    </xdr:from>
    <xdr:ext cx="599010" cy="259045"/>
    <xdr:sp macro="" textlink="">
      <xdr:nvSpPr>
        <xdr:cNvPr id="131" name="テキスト ボックス 130"/>
        <xdr:cNvSpPr txBox="1"/>
      </xdr:nvSpPr>
      <xdr:spPr>
        <a:xfrm>
          <a:off x="1719794" y="945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71729</xdr:rowOff>
    </xdr:from>
    <xdr:to>
      <xdr:col>1</xdr:col>
      <xdr:colOff>485775</xdr:colOff>
      <xdr:row>57</xdr:row>
      <xdr:rowOff>1879</xdr:rowOff>
    </xdr:to>
    <xdr:sp macro="" textlink="">
      <xdr:nvSpPr>
        <xdr:cNvPr id="132" name="フローチャート : 判断 131"/>
        <xdr:cNvSpPr/>
      </xdr:nvSpPr>
      <xdr:spPr>
        <a:xfrm>
          <a:off x="1079500" y="967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18406</xdr:rowOff>
    </xdr:from>
    <xdr:ext cx="599010" cy="259045"/>
    <xdr:sp macro="" textlink="">
      <xdr:nvSpPr>
        <xdr:cNvPr id="133" name="テキスト ボックス 132"/>
        <xdr:cNvSpPr txBox="1"/>
      </xdr:nvSpPr>
      <xdr:spPr>
        <a:xfrm>
          <a:off x="830794" y="944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150,258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125316</xdr:rowOff>
    </xdr:from>
    <xdr:to>
      <xdr:col>6</xdr:col>
      <xdr:colOff>561975</xdr:colOff>
      <xdr:row>57</xdr:row>
      <xdr:rowOff>55466</xdr:rowOff>
    </xdr:to>
    <xdr:sp macro="" textlink="">
      <xdr:nvSpPr>
        <xdr:cNvPr id="139" name="円/楕円 138"/>
        <xdr:cNvSpPr/>
      </xdr:nvSpPr>
      <xdr:spPr>
        <a:xfrm>
          <a:off x="4584700" y="972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103743</xdr:rowOff>
    </xdr:from>
    <xdr:ext cx="599010" cy="259045"/>
    <xdr:sp macro="" textlink="">
      <xdr:nvSpPr>
        <xdr:cNvPr id="140" name="総務費該当値テキスト"/>
        <xdr:cNvSpPr txBox="1"/>
      </xdr:nvSpPr>
      <xdr:spPr>
        <a:xfrm>
          <a:off x="4686300" y="9704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133,849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38128</xdr:rowOff>
    </xdr:from>
    <xdr:to>
      <xdr:col>5</xdr:col>
      <xdr:colOff>409575</xdr:colOff>
      <xdr:row>57</xdr:row>
      <xdr:rowOff>139728</xdr:rowOff>
    </xdr:to>
    <xdr:sp macro="" textlink="">
      <xdr:nvSpPr>
        <xdr:cNvPr id="141" name="円/楕円 140"/>
        <xdr:cNvSpPr/>
      </xdr:nvSpPr>
      <xdr:spPr>
        <a:xfrm>
          <a:off x="3746500" y="981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130855</xdr:rowOff>
    </xdr:from>
    <xdr:ext cx="599010" cy="259045"/>
    <xdr:sp macro="" textlink="">
      <xdr:nvSpPr>
        <xdr:cNvPr id="142" name="テキスト ボックス 141"/>
        <xdr:cNvSpPr txBox="1"/>
      </xdr:nvSpPr>
      <xdr:spPr>
        <a:xfrm>
          <a:off x="3497794" y="990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108,047</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132174</xdr:rowOff>
    </xdr:from>
    <xdr:to>
      <xdr:col>4</xdr:col>
      <xdr:colOff>206375</xdr:colOff>
      <xdr:row>56</xdr:row>
      <xdr:rowOff>62324</xdr:rowOff>
    </xdr:to>
    <xdr:sp macro="" textlink="">
      <xdr:nvSpPr>
        <xdr:cNvPr id="143" name="円/楕円 142"/>
        <xdr:cNvSpPr/>
      </xdr:nvSpPr>
      <xdr:spPr>
        <a:xfrm>
          <a:off x="2857500" y="956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78851</xdr:rowOff>
    </xdr:from>
    <xdr:ext cx="599010" cy="259045"/>
    <xdr:sp macro="" textlink="">
      <xdr:nvSpPr>
        <xdr:cNvPr id="144" name="テキスト ボックス 143"/>
        <xdr:cNvSpPr txBox="1"/>
      </xdr:nvSpPr>
      <xdr:spPr>
        <a:xfrm>
          <a:off x="2608794" y="9337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184,249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113932</xdr:rowOff>
    </xdr:from>
    <xdr:to>
      <xdr:col>3</xdr:col>
      <xdr:colOff>3175</xdr:colOff>
      <xdr:row>57</xdr:row>
      <xdr:rowOff>44082</xdr:rowOff>
    </xdr:to>
    <xdr:sp macro="" textlink="">
      <xdr:nvSpPr>
        <xdr:cNvPr id="145" name="円/楕円 144"/>
        <xdr:cNvSpPr/>
      </xdr:nvSpPr>
      <xdr:spPr>
        <a:xfrm>
          <a:off x="1968500" y="971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35209</xdr:rowOff>
    </xdr:from>
    <xdr:ext cx="599010" cy="259045"/>
    <xdr:sp macro="" textlink="">
      <xdr:nvSpPr>
        <xdr:cNvPr id="146" name="テキスト ボックス 145"/>
        <xdr:cNvSpPr txBox="1"/>
      </xdr:nvSpPr>
      <xdr:spPr>
        <a:xfrm>
          <a:off x="1719794" y="9807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137,335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139927</xdr:rowOff>
    </xdr:from>
    <xdr:to>
      <xdr:col>1</xdr:col>
      <xdr:colOff>485775</xdr:colOff>
      <xdr:row>57</xdr:row>
      <xdr:rowOff>70077</xdr:rowOff>
    </xdr:to>
    <xdr:sp macro="" textlink="">
      <xdr:nvSpPr>
        <xdr:cNvPr id="147" name="円/楕円 146"/>
        <xdr:cNvSpPr/>
      </xdr:nvSpPr>
      <xdr:spPr>
        <a:xfrm>
          <a:off x="1079500" y="974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61204</xdr:rowOff>
    </xdr:from>
    <xdr:ext cx="599010" cy="259045"/>
    <xdr:sp macro="" textlink="">
      <xdr:nvSpPr>
        <xdr:cNvPr id="148" name="テキスト ボックス 147"/>
        <xdr:cNvSpPr txBox="1"/>
      </xdr:nvSpPr>
      <xdr:spPr>
        <a:xfrm>
          <a:off x="830794" y="983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129,375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54318</xdr:rowOff>
    </xdr:from>
    <xdr:to>
      <xdr:col>6</xdr:col>
      <xdr:colOff>510540</xdr:colOff>
      <xdr:row>78</xdr:row>
      <xdr:rowOff>121622</xdr:rowOff>
    </xdr:to>
    <xdr:cxnSp macro="">
      <xdr:nvCxnSpPr>
        <xdr:cNvPr id="171" name="直線コネクタ 170"/>
        <xdr:cNvCxnSpPr/>
      </xdr:nvCxnSpPr>
      <xdr:spPr>
        <a:xfrm flipV="1">
          <a:off x="4633595" y="12055818"/>
          <a:ext cx="1270" cy="1438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125449</xdr:rowOff>
    </xdr:from>
    <xdr:ext cx="599010" cy="259045"/>
    <xdr:sp macro="" textlink="">
      <xdr:nvSpPr>
        <xdr:cNvPr id="172" name="民生費最小値テキスト"/>
        <xdr:cNvSpPr txBox="1"/>
      </xdr:nvSpPr>
      <xdr:spPr>
        <a:xfrm>
          <a:off x="4686300" y="1349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103,954</a:t>
          </a:r>
          <a:endParaRPr kumimoji="1" lang="ja-JP" altLang="en-US" sz="1000" b="1">
            <a:latin typeface="ＭＳ Ｐゴシック"/>
          </a:endParaRPr>
        </a:p>
      </xdr:txBody>
    </xdr:sp>
    <xdr:clientData/>
  </xdr:oneCellAnchor>
  <xdr:twoCellAnchor>
    <xdr:from>
      <xdr:col>6</xdr:col>
      <xdr:colOff>422275</xdr:colOff>
      <xdr:row>78</xdr:row>
      <xdr:rowOff>121622</xdr:rowOff>
    </xdr:from>
    <xdr:to>
      <xdr:col>6</xdr:col>
      <xdr:colOff>600075</xdr:colOff>
      <xdr:row>78</xdr:row>
      <xdr:rowOff>121622</xdr:rowOff>
    </xdr:to>
    <xdr:cxnSp macro="">
      <xdr:nvCxnSpPr>
        <xdr:cNvPr id="173" name="直線コネクタ 172"/>
        <xdr:cNvCxnSpPr/>
      </xdr:nvCxnSpPr>
      <xdr:spPr>
        <a:xfrm>
          <a:off x="4546600" y="1349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xdr:rowOff>
    </xdr:from>
    <xdr:ext cx="599010" cy="259045"/>
    <xdr:sp macro="" textlink="">
      <xdr:nvSpPr>
        <xdr:cNvPr id="174" name="民生費最大値テキスト"/>
        <xdr:cNvSpPr txBox="1"/>
      </xdr:nvSpPr>
      <xdr:spPr>
        <a:xfrm>
          <a:off x="4686300" y="1183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418,675</a:t>
          </a:r>
          <a:endParaRPr kumimoji="1" lang="ja-JP" altLang="en-US" sz="1000" b="1">
            <a:latin typeface="ＭＳ Ｐゴシック"/>
          </a:endParaRPr>
        </a:p>
      </xdr:txBody>
    </xdr:sp>
    <xdr:clientData/>
  </xdr:oneCellAnchor>
  <xdr:twoCellAnchor>
    <xdr:from>
      <xdr:col>6</xdr:col>
      <xdr:colOff>422275</xdr:colOff>
      <xdr:row>70</xdr:row>
      <xdr:rowOff>54318</xdr:rowOff>
    </xdr:from>
    <xdr:to>
      <xdr:col>6</xdr:col>
      <xdr:colOff>600075</xdr:colOff>
      <xdr:row>70</xdr:row>
      <xdr:rowOff>54318</xdr:rowOff>
    </xdr:to>
    <xdr:cxnSp macro="">
      <xdr:nvCxnSpPr>
        <xdr:cNvPr id="175" name="直線コネクタ 174"/>
        <xdr:cNvCxnSpPr/>
      </xdr:nvCxnSpPr>
      <xdr:spPr>
        <a:xfrm>
          <a:off x="4546600" y="12055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141771</xdr:rowOff>
    </xdr:from>
    <xdr:to>
      <xdr:col>6</xdr:col>
      <xdr:colOff>511175</xdr:colOff>
      <xdr:row>77</xdr:row>
      <xdr:rowOff>34356</xdr:rowOff>
    </xdr:to>
    <xdr:cxnSp macro="">
      <xdr:nvCxnSpPr>
        <xdr:cNvPr id="176" name="直線コネクタ 175"/>
        <xdr:cNvCxnSpPr/>
      </xdr:nvCxnSpPr>
      <xdr:spPr>
        <a:xfrm>
          <a:off x="3797300" y="13171971"/>
          <a:ext cx="838200" cy="6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123843</xdr:rowOff>
    </xdr:from>
    <xdr:ext cx="599010" cy="259045"/>
    <xdr:sp macro="" textlink="">
      <xdr:nvSpPr>
        <xdr:cNvPr id="177" name="民生費平均値テキスト"/>
        <xdr:cNvSpPr txBox="1"/>
      </xdr:nvSpPr>
      <xdr:spPr>
        <a:xfrm>
          <a:off x="4686300" y="129825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100966</xdr:rowOff>
    </xdr:from>
    <xdr:to>
      <xdr:col>6</xdr:col>
      <xdr:colOff>561975</xdr:colOff>
      <xdr:row>77</xdr:row>
      <xdr:rowOff>31116</xdr:rowOff>
    </xdr:to>
    <xdr:sp macro="" textlink="">
      <xdr:nvSpPr>
        <xdr:cNvPr id="178" name="フローチャート : 判断 177"/>
        <xdr:cNvSpPr/>
      </xdr:nvSpPr>
      <xdr:spPr>
        <a:xfrm>
          <a:off x="45847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141771</xdr:rowOff>
    </xdr:from>
    <xdr:to>
      <xdr:col>5</xdr:col>
      <xdr:colOff>358775</xdr:colOff>
      <xdr:row>78</xdr:row>
      <xdr:rowOff>18748</xdr:rowOff>
    </xdr:to>
    <xdr:cxnSp macro="">
      <xdr:nvCxnSpPr>
        <xdr:cNvPr id="179" name="直線コネクタ 178"/>
        <xdr:cNvCxnSpPr/>
      </xdr:nvCxnSpPr>
      <xdr:spPr>
        <a:xfrm flipV="1">
          <a:off x="2908300" y="13171971"/>
          <a:ext cx="889000" cy="219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98808</xdr:rowOff>
    </xdr:from>
    <xdr:to>
      <xdr:col>5</xdr:col>
      <xdr:colOff>409575</xdr:colOff>
      <xdr:row>77</xdr:row>
      <xdr:rowOff>28958</xdr:rowOff>
    </xdr:to>
    <xdr:sp macro="" textlink="">
      <xdr:nvSpPr>
        <xdr:cNvPr id="180" name="フローチャート : 判断 179"/>
        <xdr:cNvSpPr/>
      </xdr:nvSpPr>
      <xdr:spPr>
        <a:xfrm>
          <a:off x="3746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20085</xdr:rowOff>
    </xdr:from>
    <xdr:ext cx="599010" cy="259045"/>
    <xdr:sp macro="" textlink="">
      <xdr:nvSpPr>
        <xdr:cNvPr id="181" name="テキスト ボックス 180"/>
        <xdr:cNvSpPr txBox="1"/>
      </xdr:nvSpPr>
      <xdr:spPr>
        <a:xfrm>
          <a:off x="3497794"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158979</xdr:rowOff>
    </xdr:from>
    <xdr:to>
      <xdr:col>4</xdr:col>
      <xdr:colOff>155575</xdr:colOff>
      <xdr:row>78</xdr:row>
      <xdr:rowOff>18748</xdr:rowOff>
    </xdr:to>
    <xdr:cxnSp macro="">
      <xdr:nvCxnSpPr>
        <xdr:cNvPr id="182" name="直線コネクタ 181"/>
        <xdr:cNvCxnSpPr/>
      </xdr:nvCxnSpPr>
      <xdr:spPr>
        <a:xfrm>
          <a:off x="2019300" y="13360629"/>
          <a:ext cx="889000" cy="3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156263</xdr:rowOff>
    </xdr:from>
    <xdr:to>
      <xdr:col>4</xdr:col>
      <xdr:colOff>206375</xdr:colOff>
      <xdr:row>77</xdr:row>
      <xdr:rowOff>86413</xdr:rowOff>
    </xdr:to>
    <xdr:sp macro="" textlink="">
      <xdr:nvSpPr>
        <xdr:cNvPr id="183" name="フローチャート : 判断 182"/>
        <xdr:cNvSpPr/>
      </xdr:nvSpPr>
      <xdr:spPr>
        <a:xfrm>
          <a:off x="2857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102941</xdr:rowOff>
    </xdr:from>
    <xdr:ext cx="599010" cy="259045"/>
    <xdr:sp macro="" textlink="">
      <xdr:nvSpPr>
        <xdr:cNvPr id="184" name="テキスト ボックス 183"/>
        <xdr:cNvSpPr txBox="1"/>
      </xdr:nvSpPr>
      <xdr:spPr>
        <a:xfrm>
          <a:off x="2608794"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146737</xdr:rowOff>
    </xdr:from>
    <xdr:to>
      <xdr:col>2</xdr:col>
      <xdr:colOff>638175</xdr:colOff>
      <xdr:row>77</xdr:row>
      <xdr:rowOff>158979</xdr:rowOff>
    </xdr:to>
    <xdr:cxnSp macro="">
      <xdr:nvCxnSpPr>
        <xdr:cNvPr id="185" name="直線コネクタ 184"/>
        <xdr:cNvCxnSpPr/>
      </xdr:nvCxnSpPr>
      <xdr:spPr>
        <a:xfrm>
          <a:off x="1130300" y="13348387"/>
          <a:ext cx="889000" cy="1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171031</xdr:rowOff>
    </xdr:from>
    <xdr:to>
      <xdr:col>3</xdr:col>
      <xdr:colOff>3175</xdr:colOff>
      <xdr:row>77</xdr:row>
      <xdr:rowOff>101181</xdr:rowOff>
    </xdr:to>
    <xdr:sp macro="" textlink="">
      <xdr:nvSpPr>
        <xdr:cNvPr id="186" name="フローチャート : 判断 185"/>
        <xdr:cNvSpPr/>
      </xdr:nvSpPr>
      <xdr:spPr>
        <a:xfrm>
          <a:off x="1968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117708</xdr:rowOff>
    </xdr:from>
    <xdr:ext cx="599010" cy="259045"/>
    <xdr:sp macro="" textlink="">
      <xdr:nvSpPr>
        <xdr:cNvPr id="187" name="テキスト ボックス 186"/>
        <xdr:cNvSpPr txBox="1"/>
      </xdr:nvSpPr>
      <xdr:spPr>
        <a:xfrm>
          <a:off x="1719794" y="1297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17404</xdr:rowOff>
    </xdr:from>
    <xdr:to>
      <xdr:col>1</xdr:col>
      <xdr:colOff>485775</xdr:colOff>
      <xdr:row>77</xdr:row>
      <xdr:rowOff>119004</xdr:rowOff>
    </xdr:to>
    <xdr:sp macro="" textlink="">
      <xdr:nvSpPr>
        <xdr:cNvPr id="188" name="フローチャート : 判断 187"/>
        <xdr:cNvSpPr/>
      </xdr:nvSpPr>
      <xdr:spPr>
        <a:xfrm>
          <a:off x="1079500" y="1321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135531</xdr:rowOff>
    </xdr:from>
    <xdr:ext cx="599010" cy="259045"/>
    <xdr:sp macro="" textlink="">
      <xdr:nvSpPr>
        <xdr:cNvPr id="189" name="テキスト ボックス 188"/>
        <xdr:cNvSpPr txBox="1"/>
      </xdr:nvSpPr>
      <xdr:spPr>
        <a:xfrm>
          <a:off x="830794" y="12994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153,138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155006</xdr:rowOff>
    </xdr:from>
    <xdr:to>
      <xdr:col>6</xdr:col>
      <xdr:colOff>561975</xdr:colOff>
      <xdr:row>77</xdr:row>
      <xdr:rowOff>85156</xdr:rowOff>
    </xdr:to>
    <xdr:sp macro="" textlink="">
      <xdr:nvSpPr>
        <xdr:cNvPr id="195" name="円/楕円 194"/>
        <xdr:cNvSpPr/>
      </xdr:nvSpPr>
      <xdr:spPr>
        <a:xfrm>
          <a:off x="4584700" y="1318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133433</xdr:rowOff>
    </xdr:from>
    <xdr:ext cx="599010" cy="259045"/>
    <xdr:sp macro="" textlink="">
      <xdr:nvSpPr>
        <xdr:cNvPr id="196" name="民生費該当値テキスト"/>
        <xdr:cNvSpPr txBox="1"/>
      </xdr:nvSpPr>
      <xdr:spPr>
        <a:xfrm>
          <a:off x="4686300" y="13163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160,541</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90971</xdr:rowOff>
    </xdr:from>
    <xdr:to>
      <xdr:col>5</xdr:col>
      <xdr:colOff>409575</xdr:colOff>
      <xdr:row>77</xdr:row>
      <xdr:rowOff>21121</xdr:rowOff>
    </xdr:to>
    <xdr:sp macro="" textlink="">
      <xdr:nvSpPr>
        <xdr:cNvPr id="197" name="円/楕円 196"/>
        <xdr:cNvSpPr/>
      </xdr:nvSpPr>
      <xdr:spPr>
        <a:xfrm>
          <a:off x="3746500" y="1312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37648</xdr:rowOff>
    </xdr:from>
    <xdr:ext cx="599010" cy="259045"/>
    <xdr:sp macro="" textlink="">
      <xdr:nvSpPr>
        <xdr:cNvPr id="198" name="テキスト ボックス 197"/>
        <xdr:cNvSpPr txBox="1"/>
      </xdr:nvSpPr>
      <xdr:spPr>
        <a:xfrm>
          <a:off x="3497794" y="12896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174,547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139398</xdr:rowOff>
    </xdr:from>
    <xdr:to>
      <xdr:col>4</xdr:col>
      <xdr:colOff>206375</xdr:colOff>
      <xdr:row>78</xdr:row>
      <xdr:rowOff>69548</xdr:rowOff>
    </xdr:to>
    <xdr:sp macro="" textlink="">
      <xdr:nvSpPr>
        <xdr:cNvPr id="199" name="円/楕円 198"/>
        <xdr:cNvSpPr/>
      </xdr:nvSpPr>
      <xdr:spPr>
        <a:xfrm>
          <a:off x="2857500" y="1334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60675</xdr:rowOff>
    </xdr:from>
    <xdr:ext cx="599010" cy="259045"/>
    <xdr:sp macro="" textlink="">
      <xdr:nvSpPr>
        <xdr:cNvPr id="200" name="テキスト ボックス 199"/>
        <xdr:cNvSpPr txBox="1"/>
      </xdr:nvSpPr>
      <xdr:spPr>
        <a:xfrm>
          <a:off x="2608794" y="13433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126,455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108179</xdr:rowOff>
    </xdr:from>
    <xdr:to>
      <xdr:col>3</xdr:col>
      <xdr:colOff>3175</xdr:colOff>
      <xdr:row>78</xdr:row>
      <xdr:rowOff>38329</xdr:rowOff>
    </xdr:to>
    <xdr:sp macro="" textlink="">
      <xdr:nvSpPr>
        <xdr:cNvPr id="201" name="円/楕円 200"/>
        <xdr:cNvSpPr/>
      </xdr:nvSpPr>
      <xdr:spPr>
        <a:xfrm>
          <a:off x="1968500" y="1330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29456</xdr:rowOff>
    </xdr:from>
    <xdr:ext cx="599010" cy="259045"/>
    <xdr:sp macro="" textlink="">
      <xdr:nvSpPr>
        <xdr:cNvPr id="202" name="テキスト ボックス 201"/>
        <xdr:cNvSpPr txBox="1"/>
      </xdr:nvSpPr>
      <xdr:spPr>
        <a:xfrm>
          <a:off x="1719794" y="13402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133,283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95937</xdr:rowOff>
    </xdr:from>
    <xdr:to>
      <xdr:col>1</xdr:col>
      <xdr:colOff>485775</xdr:colOff>
      <xdr:row>78</xdr:row>
      <xdr:rowOff>26087</xdr:rowOff>
    </xdr:to>
    <xdr:sp macro="" textlink="">
      <xdr:nvSpPr>
        <xdr:cNvPr id="203" name="円/楕円 202"/>
        <xdr:cNvSpPr/>
      </xdr:nvSpPr>
      <xdr:spPr>
        <a:xfrm>
          <a:off x="1079500" y="1329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17214</xdr:rowOff>
    </xdr:from>
    <xdr:ext cx="599010" cy="259045"/>
    <xdr:sp macro="" textlink="">
      <xdr:nvSpPr>
        <xdr:cNvPr id="204" name="テキスト ボックス 203"/>
        <xdr:cNvSpPr txBox="1"/>
      </xdr:nvSpPr>
      <xdr:spPr>
        <a:xfrm>
          <a:off x="830794" y="13390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135,961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11450</xdr:rowOff>
    </xdr:from>
    <xdr:to>
      <xdr:col>6</xdr:col>
      <xdr:colOff>510540</xdr:colOff>
      <xdr:row>98</xdr:row>
      <xdr:rowOff>42847</xdr:rowOff>
    </xdr:to>
    <xdr:cxnSp macro="">
      <xdr:nvCxnSpPr>
        <xdr:cNvPr id="226" name="直線コネクタ 225"/>
        <xdr:cNvCxnSpPr/>
      </xdr:nvCxnSpPr>
      <xdr:spPr>
        <a:xfrm flipV="1">
          <a:off x="4633595" y="15784850"/>
          <a:ext cx="1270" cy="1060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46674</xdr:rowOff>
    </xdr:from>
    <xdr:ext cx="534377" cy="259045"/>
    <xdr:sp macro="" textlink="">
      <xdr:nvSpPr>
        <xdr:cNvPr id="227" name="衛生費最小値テキスト"/>
        <xdr:cNvSpPr txBox="1"/>
      </xdr:nvSpPr>
      <xdr:spPr>
        <a:xfrm>
          <a:off x="4686300" y="1684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21,184</a:t>
          </a:r>
          <a:endParaRPr kumimoji="1" lang="ja-JP" altLang="en-US" sz="1000" b="1">
            <a:latin typeface="ＭＳ Ｐゴシック"/>
          </a:endParaRPr>
        </a:p>
      </xdr:txBody>
    </xdr:sp>
    <xdr:clientData/>
  </xdr:oneCellAnchor>
  <xdr:twoCellAnchor>
    <xdr:from>
      <xdr:col>6</xdr:col>
      <xdr:colOff>422275</xdr:colOff>
      <xdr:row>98</xdr:row>
      <xdr:rowOff>42847</xdr:rowOff>
    </xdr:from>
    <xdr:to>
      <xdr:col>6</xdr:col>
      <xdr:colOff>600075</xdr:colOff>
      <xdr:row>98</xdr:row>
      <xdr:rowOff>42847</xdr:rowOff>
    </xdr:to>
    <xdr:cxnSp macro="">
      <xdr:nvCxnSpPr>
        <xdr:cNvPr id="228" name="直線コネクタ 227"/>
        <xdr:cNvCxnSpPr/>
      </xdr:nvCxnSpPr>
      <xdr:spPr>
        <a:xfrm>
          <a:off x="4546600" y="1684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129577</xdr:rowOff>
    </xdr:from>
    <xdr:ext cx="599010" cy="259045"/>
    <xdr:sp macro="" textlink="">
      <xdr:nvSpPr>
        <xdr:cNvPr id="229" name="衛生費最大値テキスト"/>
        <xdr:cNvSpPr txBox="1"/>
      </xdr:nvSpPr>
      <xdr:spPr>
        <a:xfrm>
          <a:off x="4686300" y="155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253,051</a:t>
          </a:r>
          <a:endParaRPr kumimoji="1" lang="ja-JP" altLang="en-US" sz="1000" b="1">
            <a:latin typeface="ＭＳ Ｐゴシック"/>
          </a:endParaRPr>
        </a:p>
      </xdr:txBody>
    </xdr:sp>
    <xdr:clientData/>
  </xdr:oneCellAnchor>
  <xdr:twoCellAnchor>
    <xdr:from>
      <xdr:col>6</xdr:col>
      <xdr:colOff>422275</xdr:colOff>
      <xdr:row>92</xdr:row>
      <xdr:rowOff>11450</xdr:rowOff>
    </xdr:from>
    <xdr:to>
      <xdr:col>6</xdr:col>
      <xdr:colOff>600075</xdr:colOff>
      <xdr:row>92</xdr:row>
      <xdr:rowOff>11450</xdr:rowOff>
    </xdr:to>
    <xdr:cxnSp macro="">
      <xdr:nvCxnSpPr>
        <xdr:cNvPr id="230" name="直線コネクタ 229"/>
        <xdr:cNvCxnSpPr/>
      </xdr:nvCxnSpPr>
      <xdr:spPr>
        <a:xfrm>
          <a:off x="4546600" y="157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74988</xdr:rowOff>
    </xdr:from>
    <xdr:to>
      <xdr:col>6</xdr:col>
      <xdr:colOff>511175</xdr:colOff>
      <xdr:row>96</xdr:row>
      <xdr:rowOff>112319</xdr:rowOff>
    </xdr:to>
    <xdr:cxnSp macro="">
      <xdr:nvCxnSpPr>
        <xdr:cNvPr id="231" name="直線コネクタ 230"/>
        <xdr:cNvCxnSpPr/>
      </xdr:nvCxnSpPr>
      <xdr:spPr>
        <a:xfrm flipV="1">
          <a:off x="3797300" y="16534188"/>
          <a:ext cx="838200" cy="37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52308</xdr:rowOff>
    </xdr:from>
    <xdr:ext cx="534377" cy="259045"/>
    <xdr:sp macro="" textlink="">
      <xdr:nvSpPr>
        <xdr:cNvPr id="232" name="衛生費平均値テキスト"/>
        <xdr:cNvSpPr txBox="1"/>
      </xdr:nvSpPr>
      <xdr:spPr>
        <a:xfrm>
          <a:off x="4686300" y="16511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73881</xdr:rowOff>
    </xdr:from>
    <xdr:to>
      <xdr:col>6</xdr:col>
      <xdr:colOff>561975</xdr:colOff>
      <xdr:row>97</xdr:row>
      <xdr:rowOff>4031</xdr:rowOff>
    </xdr:to>
    <xdr:sp macro="" textlink="">
      <xdr:nvSpPr>
        <xdr:cNvPr id="233" name="フローチャート : 判断 232"/>
        <xdr:cNvSpPr/>
      </xdr:nvSpPr>
      <xdr:spPr>
        <a:xfrm>
          <a:off x="45847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112319</xdr:rowOff>
    </xdr:from>
    <xdr:to>
      <xdr:col>5</xdr:col>
      <xdr:colOff>358775</xdr:colOff>
      <xdr:row>96</xdr:row>
      <xdr:rowOff>117997</xdr:rowOff>
    </xdr:to>
    <xdr:cxnSp macro="">
      <xdr:nvCxnSpPr>
        <xdr:cNvPr id="234" name="直線コネクタ 233"/>
        <xdr:cNvCxnSpPr/>
      </xdr:nvCxnSpPr>
      <xdr:spPr>
        <a:xfrm flipV="1">
          <a:off x="2908300" y="16571519"/>
          <a:ext cx="889000" cy="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59241</xdr:rowOff>
    </xdr:from>
    <xdr:to>
      <xdr:col>5</xdr:col>
      <xdr:colOff>409575</xdr:colOff>
      <xdr:row>96</xdr:row>
      <xdr:rowOff>160841</xdr:rowOff>
    </xdr:to>
    <xdr:sp macro="" textlink="">
      <xdr:nvSpPr>
        <xdr:cNvPr id="235" name="フローチャート : 判断 234"/>
        <xdr:cNvSpPr/>
      </xdr:nvSpPr>
      <xdr:spPr>
        <a:xfrm>
          <a:off x="3746500" y="1651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5918</xdr:rowOff>
    </xdr:from>
    <xdr:ext cx="534377" cy="259045"/>
    <xdr:sp macro="" textlink="">
      <xdr:nvSpPr>
        <xdr:cNvPr id="236" name="テキスト ボックス 235"/>
        <xdr:cNvSpPr txBox="1"/>
      </xdr:nvSpPr>
      <xdr:spPr>
        <a:xfrm>
          <a:off x="3530111" y="1629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117997</xdr:rowOff>
    </xdr:from>
    <xdr:to>
      <xdr:col>4</xdr:col>
      <xdr:colOff>155575</xdr:colOff>
      <xdr:row>96</xdr:row>
      <xdr:rowOff>145332</xdr:rowOff>
    </xdr:to>
    <xdr:cxnSp macro="">
      <xdr:nvCxnSpPr>
        <xdr:cNvPr id="237" name="直線コネクタ 236"/>
        <xdr:cNvCxnSpPr/>
      </xdr:nvCxnSpPr>
      <xdr:spPr>
        <a:xfrm flipV="1">
          <a:off x="2019300" y="16577197"/>
          <a:ext cx="889000" cy="2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101524</xdr:rowOff>
    </xdr:from>
    <xdr:to>
      <xdr:col>4</xdr:col>
      <xdr:colOff>206375</xdr:colOff>
      <xdr:row>97</xdr:row>
      <xdr:rowOff>31674</xdr:rowOff>
    </xdr:to>
    <xdr:sp macro="" textlink="">
      <xdr:nvSpPr>
        <xdr:cNvPr id="238" name="フローチャート : 判断 237"/>
        <xdr:cNvSpPr/>
      </xdr:nvSpPr>
      <xdr:spPr>
        <a:xfrm>
          <a:off x="2857500" y="1656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22801</xdr:rowOff>
    </xdr:from>
    <xdr:ext cx="534377" cy="259045"/>
    <xdr:sp macro="" textlink="">
      <xdr:nvSpPr>
        <xdr:cNvPr id="239" name="テキスト ボックス 238"/>
        <xdr:cNvSpPr txBox="1"/>
      </xdr:nvSpPr>
      <xdr:spPr>
        <a:xfrm>
          <a:off x="2641111" y="1665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139046</xdr:rowOff>
    </xdr:from>
    <xdr:to>
      <xdr:col>2</xdr:col>
      <xdr:colOff>638175</xdr:colOff>
      <xdr:row>96</xdr:row>
      <xdr:rowOff>145332</xdr:rowOff>
    </xdr:to>
    <xdr:cxnSp macro="">
      <xdr:nvCxnSpPr>
        <xdr:cNvPr id="240" name="直線コネクタ 239"/>
        <xdr:cNvCxnSpPr/>
      </xdr:nvCxnSpPr>
      <xdr:spPr>
        <a:xfrm>
          <a:off x="1130300" y="16598246"/>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116159</xdr:rowOff>
    </xdr:from>
    <xdr:to>
      <xdr:col>3</xdr:col>
      <xdr:colOff>3175</xdr:colOff>
      <xdr:row>97</xdr:row>
      <xdr:rowOff>46309</xdr:rowOff>
    </xdr:to>
    <xdr:sp macro="" textlink="">
      <xdr:nvSpPr>
        <xdr:cNvPr id="241" name="フローチャート : 判断 240"/>
        <xdr:cNvSpPr/>
      </xdr:nvSpPr>
      <xdr:spPr>
        <a:xfrm>
          <a:off x="1968500" y="1657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37436</xdr:rowOff>
    </xdr:from>
    <xdr:ext cx="534377" cy="259045"/>
    <xdr:sp macro="" textlink="">
      <xdr:nvSpPr>
        <xdr:cNvPr id="242" name="テキスト ボックス 241"/>
        <xdr:cNvSpPr txBox="1"/>
      </xdr:nvSpPr>
      <xdr:spPr>
        <a:xfrm>
          <a:off x="1752111" y="1666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109551</xdr:rowOff>
    </xdr:from>
    <xdr:to>
      <xdr:col>1</xdr:col>
      <xdr:colOff>485775</xdr:colOff>
      <xdr:row>97</xdr:row>
      <xdr:rowOff>39701</xdr:rowOff>
    </xdr:to>
    <xdr:sp macro="" textlink="">
      <xdr:nvSpPr>
        <xdr:cNvPr id="243" name="フローチャート : 判断 242"/>
        <xdr:cNvSpPr/>
      </xdr:nvSpPr>
      <xdr:spPr>
        <a:xfrm>
          <a:off x="1079500" y="165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30828</xdr:rowOff>
    </xdr:from>
    <xdr:ext cx="534377" cy="259045"/>
    <xdr:sp macro="" textlink="">
      <xdr:nvSpPr>
        <xdr:cNvPr id="244" name="テキスト ボックス 243"/>
        <xdr:cNvSpPr txBox="1"/>
      </xdr:nvSpPr>
      <xdr:spPr>
        <a:xfrm>
          <a:off x="863111" y="1666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24188</xdr:rowOff>
    </xdr:from>
    <xdr:to>
      <xdr:col>6</xdr:col>
      <xdr:colOff>561975</xdr:colOff>
      <xdr:row>96</xdr:row>
      <xdr:rowOff>125788</xdr:rowOff>
    </xdr:to>
    <xdr:sp macro="" textlink="">
      <xdr:nvSpPr>
        <xdr:cNvPr id="250" name="円/楕円 249"/>
        <xdr:cNvSpPr/>
      </xdr:nvSpPr>
      <xdr:spPr>
        <a:xfrm>
          <a:off x="4584700" y="164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47065</xdr:rowOff>
    </xdr:from>
    <xdr:ext cx="534377" cy="259045"/>
    <xdr:sp macro="" textlink="">
      <xdr:nvSpPr>
        <xdr:cNvPr id="251" name="衛生費該当値テキスト"/>
        <xdr:cNvSpPr txBox="1"/>
      </xdr:nvSpPr>
      <xdr:spPr>
        <a:xfrm>
          <a:off x="4686300" y="1633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89,154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61519</xdr:rowOff>
    </xdr:from>
    <xdr:to>
      <xdr:col>5</xdr:col>
      <xdr:colOff>409575</xdr:colOff>
      <xdr:row>96</xdr:row>
      <xdr:rowOff>163119</xdr:rowOff>
    </xdr:to>
    <xdr:sp macro="" textlink="">
      <xdr:nvSpPr>
        <xdr:cNvPr id="252" name="円/楕円 251"/>
        <xdr:cNvSpPr/>
      </xdr:nvSpPr>
      <xdr:spPr>
        <a:xfrm>
          <a:off x="3746500" y="1652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154246</xdr:rowOff>
    </xdr:from>
    <xdr:ext cx="534377" cy="259045"/>
    <xdr:sp macro="" textlink="">
      <xdr:nvSpPr>
        <xdr:cNvPr id="253" name="テキスト ボックス 252"/>
        <xdr:cNvSpPr txBox="1"/>
      </xdr:nvSpPr>
      <xdr:spPr>
        <a:xfrm>
          <a:off x="3530111" y="1661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80,989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67197</xdr:rowOff>
    </xdr:from>
    <xdr:to>
      <xdr:col>4</xdr:col>
      <xdr:colOff>206375</xdr:colOff>
      <xdr:row>96</xdr:row>
      <xdr:rowOff>168797</xdr:rowOff>
    </xdr:to>
    <xdr:sp macro="" textlink="">
      <xdr:nvSpPr>
        <xdr:cNvPr id="254" name="円/楕円 253"/>
        <xdr:cNvSpPr/>
      </xdr:nvSpPr>
      <xdr:spPr>
        <a:xfrm>
          <a:off x="2857500" y="1652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13874</xdr:rowOff>
    </xdr:from>
    <xdr:ext cx="534377" cy="259045"/>
    <xdr:sp macro="" textlink="">
      <xdr:nvSpPr>
        <xdr:cNvPr id="255" name="テキスト ボックス 254"/>
        <xdr:cNvSpPr txBox="1"/>
      </xdr:nvSpPr>
      <xdr:spPr>
        <a:xfrm>
          <a:off x="2641111" y="1630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79,747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94532</xdr:rowOff>
    </xdr:from>
    <xdr:to>
      <xdr:col>3</xdr:col>
      <xdr:colOff>3175</xdr:colOff>
      <xdr:row>97</xdr:row>
      <xdr:rowOff>24682</xdr:rowOff>
    </xdr:to>
    <xdr:sp macro="" textlink="">
      <xdr:nvSpPr>
        <xdr:cNvPr id="256" name="円/楕円 255"/>
        <xdr:cNvSpPr/>
      </xdr:nvSpPr>
      <xdr:spPr>
        <a:xfrm>
          <a:off x="1968500" y="1655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41209</xdr:rowOff>
    </xdr:from>
    <xdr:ext cx="534377" cy="259045"/>
    <xdr:sp macro="" textlink="">
      <xdr:nvSpPr>
        <xdr:cNvPr id="257" name="テキスト ボックス 256"/>
        <xdr:cNvSpPr txBox="1"/>
      </xdr:nvSpPr>
      <xdr:spPr>
        <a:xfrm>
          <a:off x="1752111" y="1632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73,768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88246</xdr:rowOff>
    </xdr:from>
    <xdr:to>
      <xdr:col>1</xdr:col>
      <xdr:colOff>485775</xdr:colOff>
      <xdr:row>97</xdr:row>
      <xdr:rowOff>18396</xdr:rowOff>
    </xdr:to>
    <xdr:sp macro="" textlink="">
      <xdr:nvSpPr>
        <xdr:cNvPr id="258" name="円/楕円 257"/>
        <xdr:cNvSpPr/>
      </xdr:nvSpPr>
      <xdr:spPr>
        <a:xfrm>
          <a:off x="1079500" y="1654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34923</xdr:rowOff>
    </xdr:from>
    <xdr:ext cx="534377" cy="259045"/>
    <xdr:sp macro="" textlink="">
      <xdr:nvSpPr>
        <xdr:cNvPr id="259" name="テキスト ボックス 258"/>
        <xdr:cNvSpPr txBox="1"/>
      </xdr:nvSpPr>
      <xdr:spPr>
        <a:xfrm>
          <a:off x="863111" y="1632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75,143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3" name="テキスト ボックス 272"/>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5" name="テキスト ボックス 274"/>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7" name="テキスト ボックス 276"/>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68606</xdr:rowOff>
    </xdr:from>
    <xdr:to>
      <xdr:col>15</xdr:col>
      <xdr:colOff>180340</xdr:colOff>
      <xdr:row>38</xdr:row>
      <xdr:rowOff>139700</xdr:rowOff>
    </xdr:to>
    <xdr:cxnSp macro="">
      <xdr:nvCxnSpPr>
        <xdr:cNvPr id="281" name="直線コネクタ 280"/>
        <xdr:cNvCxnSpPr/>
      </xdr:nvCxnSpPr>
      <xdr:spPr>
        <a:xfrm flipV="1">
          <a:off x="10475595" y="5212106"/>
          <a:ext cx="1270" cy="1442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15283</xdr:rowOff>
    </xdr:from>
    <xdr:ext cx="534377" cy="259045"/>
    <xdr:sp macro="" textlink="">
      <xdr:nvSpPr>
        <xdr:cNvPr id="284" name="労働費最大値テキスト"/>
        <xdr:cNvSpPr txBox="1"/>
      </xdr:nvSpPr>
      <xdr:spPr>
        <a:xfrm>
          <a:off x="10528300" y="498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31,555</a:t>
          </a:r>
          <a:endParaRPr kumimoji="1" lang="ja-JP" altLang="en-US" sz="1000" b="1">
            <a:latin typeface="ＭＳ Ｐゴシック"/>
          </a:endParaRPr>
        </a:p>
      </xdr:txBody>
    </xdr:sp>
    <xdr:clientData/>
  </xdr:oneCellAnchor>
  <xdr:twoCellAnchor>
    <xdr:from>
      <xdr:col>15</xdr:col>
      <xdr:colOff>92075</xdr:colOff>
      <xdr:row>30</xdr:row>
      <xdr:rowOff>68606</xdr:rowOff>
    </xdr:from>
    <xdr:to>
      <xdr:col>15</xdr:col>
      <xdr:colOff>269875</xdr:colOff>
      <xdr:row>30</xdr:row>
      <xdr:rowOff>68606</xdr:rowOff>
    </xdr:to>
    <xdr:cxnSp macro="">
      <xdr:nvCxnSpPr>
        <xdr:cNvPr id="285" name="直線コネクタ 284"/>
        <xdr:cNvCxnSpPr/>
      </xdr:nvCxnSpPr>
      <xdr:spPr>
        <a:xfrm>
          <a:off x="10388600" y="5212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139060</xdr:rowOff>
    </xdr:from>
    <xdr:to>
      <xdr:col>15</xdr:col>
      <xdr:colOff>180975</xdr:colOff>
      <xdr:row>38</xdr:row>
      <xdr:rowOff>139151</xdr:rowOff>
    </xdr:to>
    <xdr:cxnSp macro="">
      <xdr:nvCxnSpPr>
        <xdr:cNvPr id="286" name="直線コネクタ 285"/>
        <xdr:cNvCxnSpPr/>
      </xdr:nvCxnSpPr>
      <xdr:spPr>
        <a:xfrm flipV="1">
          <a:off x="9639300" y="6654160"/>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58239</xdr:rowOff>
    </xdr:from>
    <xdr:ext cx="469744" cy="259045"/>
    <xdr:sp macro="" textlink="">
      <xdr:nvSpPr>
        <xdr:cNvPr id="287" name="労働費平均値テキスト"/>
        <xdr:cNvSpPr txBox="1"/>
      </xdr:nvSpPr>
      <xdr:spPr>
        <a:xfrm>
          <a:off x="10528300" y="640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35362</xdr:rowOff>
    </xdr:from>
    <xdr:to>
      <xdr:col>15</xdr:col>
      <xdr:colOff>231775</xdr:colOff>
      <xdr:row>38</xdr:row>
      <xdr:rowOff>136962</xdr:rowOff>
    </xdr:to>
    <xdr:sp macro="" textlink="">
      <xdr:nvSpPr>
        <xdr:cNvPr id="288" name="フローチャート : 判断 287"/>
        <xdr:cNvSpPr/>
      </xdr:nvSpPr>
      <xdr:spPr>
        <a:xfrm>
          <a:off x="10426700" y="655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17673</xdr:rowOff>
    </xdr:from>
    <xdr:to>
      <xdr:col>14</xdr:col>
      <xdr:colOff>28575</xdr:colOff>
      <xdr:row>38</xdr:row>
      <xdr:rowOff>139151</xdr:rowOff>
    </xdr:to>
    <xdr:cxnSp macro="">
      <xdr:nvCxnSpPr>
        <xdr:cNvPr id="289" name="直線コネクタ 288"/>
        <xdr:cNvCxnSpPr/>
      </xdr:nvCxnSpPr>
      <xdr:spPr>
        <a:xfrm>
          <a:off x="8750300" y="6532773"/>
          <a:ext cx="889000" cy="12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38425</xdr:rowOff>
    </xdr:from>
    <xdr:to>
      <xdr:col>14</xdr:col>
      <xdr:colOff>79375</xdr:colOff>
      <xdr:row>38</xdr:row>
      <xdr:rowOff>140025</xdr:rowOff>
    </xdr:to>
    <xdr:sp macro="" textlink="">
      <xdr:nvSpPr>
        <xdr:cNvPr id="290" name="フローチャート : 判断 289"/>
        <xdr:cNvSpPr/>
      </xdr:nvSpPr>
      <xdr:spPr>
        <a:xfrm>
          <a:off x="9588500" y="65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156552</xdr:rowOff>
    </xdr:from>
    <xdr:ext cx="469744" cy="259045"/>
    <xdr:sp macro="" textlink="">
      <xdr:nvSpPr>
        <xdr:cNvPr id="291" name="テキスト ボックス 290"/>
        <xdr:cNvSpPr txBox="1"/>
      </xdr:nvSpPr>
      <xdr:spPr>
        <a:xfrm>
          <a:off x="9404427" y="632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17673</xdr:rowOff>
    </xdr:from>
    <xdr:to>
      <xdr:col>12</xdr:col>
      <xdr:colOff>511175</xdr:colOff>
      <xdr:row>38</xdr:row>
      <xdr:rowOff>87076</xdr:rowOff>
    </xdr:to>
    <xdr:cxnSp macro="">
      <xdr:nvCxnSpPr>
        <xdr:cNvPr id="292" name="直線コネクタ 291"/>
        <xdr:cNvCxnSpPr/>
      </xdr:nvCxnSpPr>
      <xdr:spPr>
        <a:xfrm flipV="1">
          <a:off x="7861300" y="6532773"/>
          <a:ext cx="889000" cy="6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123327</xdr:rowOff>
    </xdr:from>
    <xdr:to>
      <xdr:col>12</xdr:col>
      <xdr:colOff>561975</xdr:colOff>
      <xdr:row>38</xdr:row>
      <xdr:rowOff>53477</xdr:rowOff>
    </xdr:to>
    <xdr:sp macro="" textlink="">
      <xdr:nvSpPr>
        <xdr:cNvPr id="293" name="フローチャート : 判断 292"/>
        <xdr:cNvSpPr/>
      </xdr:nvSpPr>
      <xdr:spPr>
        <a:xfrm>
          <a:off x="8699500" y="646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70004</xdr:rowOff>
    </xdr:from>
    <xdr:ext cx="469744" cy="259045"/>
    <xdr:sp macro="" textlink="">
      <xdr:nvSpPr>
        <xdr:cNvPr id="294" name="テキスト ボックス 293"/>
        <xdr:cNvSpPr txBox="1"/>
      </xdr:nvSpPr>
      <xdr:spPr>
        <a:xfrm>
          <a:off x="8515427" y="624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34453</xdr:rowOff>
    </xdr:from>
    <xdr:to>
      <xdr:col>11</xdr:col>
      <xdr:colOff>307975</xdr:colOff>
      <xdr:row>38</xdr:row>
      <xdr:rowOff>87076</xdr:rowOff>
    </xdr:to>
    <xdr:cxnSp macro="">
      <xdr:nvCxnSpPr>
        <xdr:cNvPr id="295" name="直線コネクタ 294"/>
        <xdr:cNvCxnSpPr/>
      </xdr:nvCxnSpPr>
      <xdr:spPr>
        <a:xfrm>
          <a:off x="6972300" y="6549553"/>
          <a:ext cx="889000" cy="5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134254</xdr:rowOff>
    </xdr:from>
    <xdr:to>
      <xdr:col>11</xdr:col>
      <xdr:colOff>358775</xdr:colOff>
      <xdr:row>38</xdr:row>
      <xdr:rowOff>64404</xdr:rowOff>
    </xdr:to>
    <xdr:sp macro="" textlink="">
      <xdr:nvSpPr>
        <xdr:cNvPr id="296" name="フローチャート : 判断 295"/>
        <xdr:cNvSpPr/>
      </xdr:nvSpPr>
      <xdr:spPr>
        <a:xfrm>
          <a:off x="7810500" y="647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80931</xdr:rowOff>
    </xdr:from>
    <xdr:ext cx="469744" cy="259045"/>
    <xdr:sp macro="" textlink="">
      <xdr:nvSpPr>
        <xdr:cNvPr id="297" name="テキスト ボックス 296"/>
        <xdr:cNvSpPr txBox="1"/>
      </xdr:nvSpPr>
      <xdr:spPr>
        <a:xfrm>
          <a:off x="7626427" y="6253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34310</xdr:rowOff>
    </xdr:from>
    <xdr:to>
      <xdr:col>10</xdr:col>
      <xdr:colOff>155575</xdr:colOff>
      <xdr:row>37</xdr:row>
      <xdr:rowOff>135910</xdr:rowOff>
    </xdr:to>
    <xdr:sp macro="" textlink="">
      <xdr:nvSpPr>
        <xdr:cNvPr id="298" name="フローチャート : 判断 297"/>
        <xdr:cNvSpPr/>
      </xdr:nvSpPr>
      <xdr:spPr>
        <a:xfrm>
          <a:off x="69215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152437</xdr:rowOff>
    </xdr:from>
    <xdr:ext cx="469744" cy="259045"/>
    <xdr:sp macro="" textlink="">
      <xdr:nvSpPr>
        <xdr:cNvPr id="299" name="テキスト ボックス 298"/>
        <xdr:cNvSpPr txBox="1"/>
      </xdr:nvSpPr>
      <xdr:spPr>
        <a:xfrm>
          <a:off x="6737427" y="615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88260</xdr:rowOff>
    </xdr:from>
    <xdr:to>
      <xdr:col>15</xdr:col>
      <xdr:colOff>231775</xdr:colOff>
      <xdr:row>39</xdr:row>
      <xdr:rowOff>18410</xdr:rowOff>
    </xdr:to>
    <xdr:sp macro="" textlink="">
      <xdr:nvSpPr>
        <xdr:cNvPr id="305" name="円/楕円 304"/>
        <xdr:cNvSpPr/>
      </xdr:nvSpPr>
      <xdr:spPr>
        <a:xfrm>
          <a:off x="10426700" y="660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13789</xdr:rowOff>
    </xdr:from>
    <xdr:ext cx="313932" cy="259045"/>
    <xdr:sp macro="" textlink="">
      <xdr:nvSpPr>
        <xdr:cNvPr id="306" name="労働費該当値テキスト"/>
        <xdr:cNvSpPr txBox="1"/>
      </xdr:nvSpPr>
      <xdr:spPr>
        <a:xfrm>
          <a:off x="10528300" y="65288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88351</xdr:rowOff>
    </xdr:from>
    <xdr:to>
      <xdr:col>14</xdr:col>
      <xdr:colOff>79375</xdr:colOff>
      <xdr:row>39</xdr:row>
      <xdr:rowOff>18501</xdr:rowOff>
    </xdr:to>
    <xdr:sp macro="" textlink="">
      <xdr:nvSpPr>
        <xdr:cNvPr id="307" name="円/楕円 306"/>
        <xdr:cNvSpPr/>
      </xdr:nvSpPr>
      <xdr:spPr>
        <a:xfrm>
          <a:off x="9588500" y="660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9628</xdr:rowOff>
    </xdr:from>
    <xdr:ext cx="313932" cy="259045"/>
    <xdr:sp macro="" textlink="">
      <xdr:nvSpPr>
        <xdr:cNvPr id="308" name="テキスト ボックス 307"/>
        <xdr:cNvSpPr txBox="1"/>
      </xdr:nvSpPr>
      <xdr:spPr>
        <a:xfrm>
          <a:off x="9482333" y="66961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138323</xdr:rowOff>
    </xdr:from>
    <xdr:to>
      <xdr:col>12</xdr:col>
      <xdr:colOff>561975</xdr:colOff>
      <xdr:row>38</xdr:row>
      <xdr:rowOff>68473</xdr:rowOff>
    </xdr:to>
    <xdr:sp macro="" textlink="">
      <xdr:nvSpPr>
        <xdr:cNvPr id="309" name="円/楕円 308"/>
        <xdr:cNvSpPr/>
      </xdr:nvSpPr>
      <xdr:spPr>
        <a:xfrm>
          <a:off x="8699500" y="648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59600</xdr:rowOff>
    </xdr:from>
    <xdr:ext cx="469744" cy="259045"/>
    <xdr:sp macro="" textlink="">
      <xdr:nvSpPr>
        <xdr:cNvPr id="310" name="テキスト ボックス 309"/>
        <xdr:cNvSpPr txBox="1"/>
      </xdr:nvSpPr>
      <xdr:spPr>
        <a:xfrm>
          <a:off x="8515427" y="6574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36276</xdr:rowOff>
    </xdr:from>
    <xdr:to>
      <xdr:col>11</xdr:col>
      <xdr:colOff>358775</xdr:colOff>
      <xdr:row>38</xdr:row>
      <xdr:rowOff>137876</xdr:rowOff>
    </xdr:to>
    <xdr:sp macro="" textlink="">
      <xdr:nvSpPr>
        <xdr:cNvPr id="311" name="円/楕円 310"/>
        <xdr:cNvSpPr/>
      </xdr:nvSpPr>
      <xdr:spPr>
        <a:xfrm>
          <a:off x="7810500" y="655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129003</xdr:rowOff>
    </xdr:from>
    <xdr:ext cx="469744" cy="259045"/>
    <xdr:sp macro="" textlink="">
      <xdr:nvSpPr>
        <xdr:cNvPr id="312" name="テキスト ボックス 311"/>
        <xdr:cNvSpPr txBox="1"/>
      </xdr:nvSpPr>
      <xdr:spPr>
        <a:xfrm>
          <a:off x="7626427" y="664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155103</xdr:rowOff>
    </xdr:from>
    <xdr:to>
      <xdr:col>10</xdr:col>
      <xdr:colOff>155575</xdr:colOff>
      <xdr:row>38</xdr:row>
      <xdr:rowOff>85252</xdr:rowOff>
    </xdr:to>
    <xdr:sp macro="" textlink="">
      <xdr:nvSpPr>
        <xdr:cNvPr id="313" name="円/楕円 312"/>
        <xdr:cNvSpPr/>
      </xdr:nvSpPr>
      <xdr:spPr>
        <a:xfrm>
          <a:off x="6921500" y="64987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76380</xdr:rowOff>
    </xdr:from>
    <xdr:ext cx="469744" cy="259045"/>
    <xdr:sp macro="" textlink="">
      <xdr:nvSpPr>
        <xdr:cNvPr id="314" name="テキスト ボックス 313"/>
        <xdr:cNvSpPr txBox="1"/>
      </xdr:nvSpPr>
      <xdr:spPr>
        <a:xfrm>
          <a:off x="6737427" y="6591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78275</xdr:rowOff>
    </xdr:from>
    <xdr:to>
      <xdr:col>15</xdr:col>
      <xdr:colOff>180340</xdr:colOff>
      <xdr:row>58</xdr:row>
      <xdr:rowOff>157340</xdr:rowOff>
    </xdr:to>
    <xdr:cxnSp macro="">
      <xdr:nvCxnSpPr>
        <xdr:cNvPr id="338" name="直線コネクタ 337"/>
        <xdr:cNvCxnSpPr/>
      </xdr:nvCxnSpPr>
      <xdr:spPr>
        <a:xfrm flipV="1">
          <a:off x="10475595" y="8822225"/>
          <a:ext cx="1270" cy="127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161167</xdr:rowOff>
    </xdr:from>
    <xdr:ext cx="534377" cy="259045"/>
    <xdr:sp macro="" textlink="">
      <xdr:nvSpPr>
        <xdr:cNvPr id="339" name="農林水産業費最小値テキスト"/>
        <xdr:cNvSpPr txBox="1"/>
      </xdr:nvSpPr>
      <xdr:spPr>
        <a:xfrm>
          <a:off x="10528300" y="101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15,370</a:t>
          </a:r>
          <a:endParaRPr kumimoji="1" lang="ja-JP" altLang="en-US" sz="1000" b="1">
            <a:latin typeface="ＭＳ Ｐゴシック"/>
          </a:endParaRPr>
        </a:p>
      </xdr:txBody>
    </xdr:sp>
    <xdr:clientData/>
  </xdr:oneCellAnchor>
  <xdr:twoCellAnchor>
    <xdr:from>
      <xdr:col>15</xdr:col>
      <xdr:colOff>92075</xdr:colOff>
      <xdr:row>58</xdr:row>
      <xdr:rowOff>157340</xdr:rowOff>
    </xdr:from>
    <xdr:to>
      <xdr:col>15</xdr:col>
      <xdr:colOff>269875</xdr:colOff>
      <xdr:row>58</xdr:row>
      <xdr:rowOff>157340</xdr:rowOff>
    </xdr:to>
    <xdr:cxnSp macro="">
      <xdr:nvCxnSpPr>
        <xdr:cNvPr id="340" name="直線コネクタ 339"/>
        <xdr:cNvCxnSpPr/>
      </xdr:nvCxnSpPr>
      <xdr:spPr>
        <a:xfrm>
          <a:off x="10388600" y="1010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24952</xdr:rowOff>
    </xdr:from>
    <xdr:ext cx="599010" cy="259045"/>
    <xdr:sp macro="" textlink="">
      <xdr:nvSpPr>
        <xdr:cNvPr id="341" name="農林水産業費最大値テキスト"/>
        <xdr:cNvSpPr txBox="1"/>
      </xdr:nvSpPr>
      <xdr:spPr>
        <a:xfrm>
          <a:off x="10528300" y="859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351,122</a:t>
          </a:r>
          <a:endParaRPr kumimoji="1" lang="ja-JP" altLang="en-US" sz="1000" b="1">
            <a:latin typeface="ＭＳ Ｐゴシック"/>
          </a:endParaRPr>
        </a:p>
      </xdr:txBody>
    </xdr:sp>
    <xdr:clientData/>
  </xdr:oneCellAnchor>
  <xdr:twoCellAnchor>
    <xdr:from>
      <xdr:col>15</xdr:col>
      <xdr:colOff>92075</xdr:colOff>
      <xdr:row>51</xdr:row>
      <xdr:rowOff>78275</xdr:rowOff>
    </xdr:from>
    <xdr:to>
      <xdr:col>15</xdr:col>
      <xdr:colOff>269875</xdr:colOff>
      <xdr:row>51</xdr:row>
      <xdr:rowOff>78275</xdr:rowOff>
    </xdr:to>
    <xdr:cxnSp macro="">
      <xdr:nvCxnSpPr>
        <xdr:cNvPr id="342" name="直線コネクタ 341"/>
        <xdr:cNvCxnSpPr/>
      </xdr:nvCxnSpPr>
      <xdr:spPr>
        <a:xfrm>
          <a:off x="10388600" y="8822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57510</xdr:rowOff>
    </xdr:from>
    <xdr:to>
      <xdr:col>15</xdr:col>
      <xdr:colOff>180975</xdr:colOff>
      <xdr:row>57</xdr:row>
      <xdr:rowOff>68255</xdr:rowOff>
    </xdr:to>
    <xdr:cxnSp macro="">
      <xdr:nvCxnSpPr>
        <xdr:cNvPr id="343" name="直線コネクタ 342"/>
        <xdr:cNvCxnSpPr/>
      </xdr:nvCxnSpPr>
      <xdr:spPr>
        <a:xfrm flipV="1">
          <a:off x="9639300" y="9658710"/>
          <a:ext cx="838200" cy="18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149372</xdr:rowOff>
    </xdr:from>
    <xdr:ext cx="534377" cy="259045"/>
    <xdr:sp macro="" textlink="">
      <xdr:nvSpPr>
        <xdr:cNvPr id="344" name="農林水産業費平均値テキスト"/>
        <xdr:cNvSpPr txBox="1"/>
      </xdr:nvSpPr>
      <xdr:spPr>
        <a:xfrm>
          <a:off x="10528300" y="9750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170945</xdr:rowOff>
    </xdr:from>
    <xdr:to>
      <xdr:col>15</xdr:col>
      <xdr:colOff>231775</xdr:colOff>
      <xdr:row>57</xdr:row>
      <xdr:rowOff>101095</xdr:rowOff>
    </xdr:to>
    <xdr:sp macro="" textlink="">
      <xdr:nvSpPr>
        <xdr:cNvPr id="345" name="フローチャート : 判断 344"/>
        <xdr:cNvSpPr/>
      </xdr:nvSpPr>
      <xdr:spPr>
        <a:xfrm>
          <a:off x="104267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2083</xdr:rowOff>
    </xdr:from>
    <xdr:to>
      <xdr:col>14</xdr:col>
      <xdr:colOff>28575</xdr:colOff>
      <xdr:row>57</xdr:row>
      <xdr:rowOff>68255</xdr:rowOff>
    </xdr:to>
    <xdr:cxnSp macro="">
      <xdr:nvCxnSpPr>
        <xdr:cNvPr id="346" name="直線コネクタ 345"/>
        <xdr:cNvCxnSpPr/>
      </xdr:nvCxnSpPr>
      <xdr:spPr>
        <a:xfrm>
          <a:off x="8750300" y="9774733"/>
          <a:ext cx="889000" cy="6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163698</xdr:rowOff>
    </xdr:from>
    <xdr:to>
      <xdr:col>14</xdr:col>
      <xdr:colOff>79375</xdr:colOff>
      <xdr:row>57</xdr:row>
      <xdr:rowOff>93848</xdr:rowOff>
    </xdr:to>
    <xdr:sp macro="" textlink="">
      <xdr:nvSpPr>
        <xdr:cNvPr id="347" name="フローチャート : 判断 346"/>
        <xdr:cNvSpPr/>
      </xdr:nvSpPr>
      <xdr:spPr>
        <a:xfrm>
          <a:off x="9588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110375</xdr:rowOff>
    </xdr:from>
    <xdr:ext cx="534377" cy="259045"/>
    <xdr:sp macro="" textlink="">
      <xdr:nvSpPr>
        <xdr:cNvPr id="348" name="テキスト ボックス 347"/>
        <xdr:cNvSpPr txBox="1"/>
      </xdr:nvSpPr>
      <xdr:spPr>
        <a:xfrm>
          <a:off x="9372111" y="95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131771</xdr:rowOff>
    </xdr:from>
    <xdr:to>
      <xdr:col>12</xdr:col>
      <xdr:colOff>511175</xdr:colOff>
      <xdr:row>57</xdr:row>
      <xdr:rowOff>2083</xdr:rowOff>
    </xdr:to>
    <xdr:cxnSp macro="">
      <xdr:nvCxnSpPr>
        <xdr:cNvPr id="349" name="直線コネクタ 348"/>
        <xdr:cNvCxnSpPr/>
      </xdr:nvCxnSpPr>
      <xdr:spPr>
        <a:xfrm>
          <a:off x="7861300" y="9732971"/>
          <a:ext cx="889000" cy="4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5240</xdr:rowOff>
    </xdr:from>
    <xdr:to>
      <xdr:col>12</xdr:col>
      <xdr:colOff>561975</xdr:colOff>
      <xdr:row>57</xdr:row>
      <xdr:rowOff>106840</xdr:rowOff>
    </xdr:to>
    <xdr:sp macro="" textlink="">
      <xdr:nvSpPr>
        <xdr:cNvPr id="350" name="フローチャート : 判断 349"/>
        <xdr:cNvSpPr/>
      </xdr:nvSpPr>
      <xdr:spPr>
        <a:xfrm>
          <a:off x="8699500" y="97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97967</xdr:rowOff>
    </xdr:from>
    <xdr:ext cx="534377" cy="259045"/>
    <xdr:sp macro="" textlink="">
      <xdr:nvSpPr>
        <xdr:cNvPr id="351" name="テキスト ボックス 350"/>
        <xdr:cNvSpPr txBox="1"/>
      </xdr:nvSpPr>
      <xdr:spPr>
        <a:xfrm>
          <a:off x="8483111" y="987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131771</xdr:rowOff>
    </xdr:from>
    <xdr:to>
      <xdr:col>11</xdr:col>
      <xdr:colOff>307975</xdr:colOff>
      <xdr:row>57</xdr:row>
      <xdr:rowOff>110988</xdr:rowOff>
    </xdr:to>
    <xdr:cxnSp macro="">
      <xdr:nvCxnSpPr>
        <xdr:cNvPr id="352" name="直線コネクタ 351"/>
        <xdr:cNvCxnSpPr/>
      </xdr:nvCxnSpPr>
      <xdr:spPr>
        <a:xfrm flipV="1">
          <a:off x="6972300" y="9732971"/>
          <a:ext cx="889000" cy="15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16396</xdr:rowOff>
    </xdr:from>
    <xdr:to>
      <xdr:col>11</xdr:col>
      <xdr:colOff>358775</xdr:colOff>
      <xdr:row>57</xdr:row>
      <xdr:rowOff>117996</xdr:rowOff>
    </xdr:to>
    <xdr:sp macro="" textlink="">
      <xdr:nvSpPr>
        <xdr:cNvPr id="353" name="フローチャート : 判断 352"/>
        <xdr:cNvSpPr/>
      </xdr:nvSpPr>
      <xdr:spPr>
        <a:xfrm>
          <a:off x="7810500" y="97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109123</xdr:rowOff>
    </xdr:from>
    <xdr:ext cx="534377" cy="259045"/>
    <xdr:sp macro="" textlink="">
      <xdr:nvSpPr>
        <xdr:cNvPr id="354" name="テキスト ボックス 353"/>
        <xdr:cNvSpPr txBox="1"/>
      </xdr:nvSpPr>
      <xdr:spPr>
        <a:xfrm>
          <a:off x="7594111" y="988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33076</xdr:rowOff>
    </xdr:from>
    <xdr:to>
      <xdr:col>10</xdr:col>
      <xdr:colOff>155575</xdr:colOff>
      <xdr:row>57</xdr:row>
      <xdr:rowOff>134676</xdr:rowOff>
    </xdr:to>
    <xdr:sp macro="" textlink="">
      <xdr:nvSpPr>
        <xdr:cNvPr id="355" name="フローチャート : 判断 354"/>
        <xdr:cNvSpPr/>
      </xdr:nvSpPr>
      <xdr:spPr>
        <a:xfrm>
          <a:off x="6921500" y="980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151203</xdr:rowOff>
    </xdr:from>
    <xdr:ext cx="534377" cy="259045"/>
    <xdr:sp macro="" textlink="">
      <xdr:nvSpPr>
        <xdr:cNvPr id="356" name="テキスト ボックス 355"/>
        <xdr:cNvSpPr txBox="1"/>
      </xdr:nvSpPr>
      <xdr:spPr>
        <a:xfrm>
          <a:off x="6705111" y="958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6710</xdr:rowOff>
    </xdr:from>
    <xdr:to>
      <xdr:col>15</xdr:col>
      <xdr:colOff>231775</xdr:colOff>
      <xdr:row>56</xdr:row>
      <xdr:rowOff>108310</xdr:rowOff>
    </xdr:to>
    <xdr:sp macro="" textlink="">
      <xdr:nvSpPr>
        <xdr:cNvPr id="362" name="円/楕円 361"/>
        <xdr:cNvSpPr/>
      </xdr:nvSpPr>
      <xdr:spPr>
        <a:xfrm>
          <a:off x="10426700" y="960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29587</xdr:rowOff>
    </xdr:from>
    <xdr:ext cx="599010" cy="259045"/>
    <xdr:sp macro="" textlink="">
      <xdr:nvSpPr>
        <xdr:cNvPr id="363" name="農林水産業費該当値テキスト"/>
        <xdr:cNvSpPr txBox="1"/>
      </xdr:nvSpPr>
      <xdr:spPr>
        <a:xfrm>
          <a:off x="10528300" y="9459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131,572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17455</xdr:rowOff>
    </xdr:from>
    <xdr:to>
      <xdr:col>14</xdr:col>
      <xdr:colOff>79375</xdr:colOff>
      <xdr:row>57</xdr:row>
      <xdr:rowOff>119055</xdr:rowOff>
    </xdr:to>
    <xdr:sp macro="" textlink="">
      <xdr:nvSpPr>
        <xdr:cNvPr id="364" name="円/楕円 363"/>
        <xdr:cNvSpPr/>
      </xdr:nvSpPr>
      <xdr:spPr>
        <a:xfrm>
          <a:off x="9588500" y="979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110182</xdr:rowOff>
    </xdr:from>
    <xdr:ext cx="534377" cy="259045"/>
    <xdr:sp macro="" textlink="">
      <xdr:nvSpPr>
        <xdr:cNvPr id="365" name="テキスト ボックス 364"/>
        <xdr:cNvSpPr txBox="1"/>
      </xdr:nvSpPr>
      <xdr:spPr>
        <a:xfrm>
          <a:off x="9372111" y="988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83,752</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122733</xdr:rowOff>
    </xdr:from>
    <xdr:to>
      <xdr:col>12</xdr:col>
      <xdr:colOff>561975</xdr:colOff>
      <xdr:row>57</xdr:row>
      <xdr:rowOff>52883</xdr:rowOff>
    </xdr:to>
    <xdr:sp macro="" textlink="">
      <xdr:nvSpPr>
        <xdr:cNvPr id="366" name="円/楕円 365"/>
        <xdr:cNvSpPr/>
      </xdr:nvSpPr>
      <xdr:spPr>
        <a:xfrm>
          <a:off x="8699500" y="972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69410</xdr:rowOff>
    </xdr:from>
    <xdr:ext cx="599010" cy="259045"/>
    <xdr:sp macro="" textlink="">
      <xdr:nvSpPr>
        <xdr:cNvPr id="367" name="テキスト ボックス 366"/>
        <xdr:cNvSpPr txBox="1"/>
      </xdr:nvSpPr>
      <xdr:spPr>
        <a:xfrm>
          <a:off x="8450794" y="949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101,120</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80971</xdr:rowOff>
    </xdr:from>
    <xdr:to>
      <xdr:col>11</xdr:col>
      <xdr:colOff>358775</xdr:colOff>
      <xdr:row>57</xdr:row>
      <xdr:rowOff>11121</xdr:rowOff>
    </xdr:to>
    <xdr:sp macro="" textlink="">
      <xdr:nvSpPr>
        <xdr:cNvPr id="368" name="円/楕円 367"/>
        <xdr:cNvSpPr/>
      </xdr:nvSpPr>
      <xdr:spPr>
        <a:xfrm>
          <a:off x="7810500" y="968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27648</xdr:rowOff>
    </xdr:from>
    <xdr:ext cx="599010" cy="259045"/>
    <xdr:sp macro="" textlink="">
      <xdr:nvSpPr>
        <xdr:cNvPr id="369" name="テキスト ボックス 368"/>
        <xdr:cNvSpPr txBox="1"/>
      </xdr:nvSpPr>
      <xdr:spPr>
        <a:xfrm>
          <a:off x="7561794" y="945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112,081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60188</xdr:rowOff>
    </xdr:from>
    <xdr:to>
      <xdr:col>10</xdr:col>
      <xdr:colOff>155575</xdr:colOff>
      <xdr:row>57</xdr:row>
      <xdr:rowOff>161788</xdr:rowOff>
    </xdr:to>
    <xdr:sp macro="" textlink="">
      <xdr:nvSpPr>
        <xdr:cNvPr id="370" name="円/楕円 369"/>
        <xdr:cNvSpPr/>
      </xdr:nvSpPr>
      <xdr:spPr>
        <a:xfrm>
          <a:off x="6921500" y="983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152915</xdr:rowOff>
    </xdr:from>
    <xdr:ext cx="534377" cy="259045"/>
    <xdr:sp macro="" textlink="">
      <xdr:nvSpPr>
        <xdr:cNvPr id="371" name="テキスト ボックス 370"/>
        <xdr:cNvSpPr txBox="1"/>
      </xdr:nvSpPr>
      <xdr:spPr>
        <a:xfrm>
          <a:off x="6705111" y="992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72,536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42214</xdr:rowOff>
    </xdr:from>
    <xdr:to>
      <xdr:col>15</xdr:col>
      <xdr:colOff>180340</xdr:colOff>
      <xdr:row>79</xdr:row>
      <xdr:rowOff>8865</xdr:rowOff>
    </xdr:to>
    <xdr:cxnSp macro="">
      <xdr:nvCxnSpPr>
        <xdr:cNvPr id="395" name="直線コネクタ 394"/>
        <xdr:cNvCxnSpPr/>
      </xdr:nvCxnSpPr>
      <xdr:spPr>
        <a:xfrm flipV="1">
          <a:off x="10475595" y="12215164"/>
          <a:ext cx="1270" cy="13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12692</xdr:rowOff>
    </xdr:from>
    <xdr:ext cx="469744" cy="259045"/>
    <xdr:sp macro="" textlink="">
      <xdr:nvSpPr>
        <xdr:cNvPr id="396" name="商工費最小値テキスト"/>
        <xdr:cNvSpPr txBox="1"/>
      </xdr:nvSpPr>
      <xdr:spPr>
        <a:xfrm>
          <a:off x="10528300" y="1355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2,802</a:t>
          </a:r>
          <a:endParaRPr kumimoji="1" lang="ja-JP" altLang="en-US" sz="1000" b="1">
            <a:latin typeface="ＭＳ Ｐゴシック"/>
          </a:endParaRPr>
        </a:p>
      </xdr:txBody>
    </xdr:sp>
    <xdr:clientData/>
  </xdr:oneCellAnchor>
  <xdr:twoCellAnchor>
    <xdr:from>
      <xdr:col>15</xdr:col>
      <xdr:colOff>92075</xdr:colOff>
      <xdr:row>79</xdr:row>
      <xdr:rowOff>8865</xdr:rowOff>
    </xdr:from>
    <xdr:to>
      <xdr:col>15</xdr:col>
      <xdr:colOff>269875</xdr:colOff>
      <xdr:row>79</xdr:row>
      <xdr:rowOff>8865</xdr:rowOff>
    </xdr:to>
    <xdr:cxnSp macro="">
      <xdr:nvCxnSpPr>
        <xdr:cNvPr id="397" name="直線コネクタ 396"/>
        <xdr:cNvCxnSpPr/>
      </xdr:nvCxnSpPr>
      <xdr:spPr>
        <a:xfrm>
          <a:off x="10388600" y="1355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160341</xdr:rowOff>
    </xdr:from>
    <xdr:ext cx="599010" cy="259045"/>
    <xdr:sp macro="" textlink="">
      <xdr:nvSpPr>
        <xdr:cNvPr id="398" name="商工費最大値テキスト"/>
        <xdr:cNvSpPr txBox="1"/>
      </xdr:nvSpPr>
      <xdr:spPr>
        <a:xfrm>
          <a:off x="10528300" y="1199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108,176</a:t>
          </a:r>
          <a:endParaRPr kumimoji="1" lang="ja-JP" altLang="en-US" sz="1000" b="1">
            <a:latin typeface="ＭＳ Ｐゴシック"/>
          </a:endParaRPr>
        </a:p>
      </xdr:txBody>
    </xdr:sp>
    <xdr:clientData/>
  </xdr:oneCellAnchor>
  <xdr:twoCellAnchor>
    <xdr:from>
      <xdr:col>15</xdr:col>
      <xdr:colOff>92075</xdr:colOff>
      <xdr:row>71</xdr:row>
      <xdr:rowOff>42214</xdr:rowOff>
    </xdr:from>
    <xdr:to>
      <xdr:col>15</xdr:col>
      <xdr:colOff>269875</xdr:colOff>
      <xdr:row>71</xdr:row>
      <xdr:rowOff>42214</xdr:rowOff>
    </xdr:to>
    <xdr:cxnSp macro="">
      <xdr:nvCxnSpPr>
        <xdr:cNvPr id="399" name="直線コネクタ 398"/>
        <xdr:cNvCxnSpPr/>
      </xdr:nvCxnSpPr>
      <xdr:spPr>
        <a:xfrm>
          <a:off x="10388600" y="1221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33528</xdr:rowOff>
    </xdr:from>
    <xdr:to>
      <xdr:col>15</xdr:col>
      <xdr:colOff>180975</xdr:colOff>
      <xdr:row>77</xdr:row>
      <xdr:rowOff>129311</xdr:rowOff>
    </xdr:to>
    <xdr:cxnSp macro="">
      <xdr:nvCxnSpPr>
        <xdr:cNvPr id="400" name="直線コネクタ 399"/>
        <xdr:cNvCxnSpPr/>
      </xdr:nvCxnSpPr>
      <xdr:spPr>
        <a:xfrm flipV="1">
          <a:off x="9639300" y="13235178"/>
          <a:ext cx="838200" cy="9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142536</xdr:rowOff>
    </xdr:from>
    <xdr:ext cx="534377" cy="259045"/>
    <xdr:sp macro="" textlink="">
      <xdr:nvSpPr>
        <xdr:cNvPr id="401" name="商工費平均値テキスト"/>
        <xdr:cNvSpPr txBox="1"/>
      </xdr:nvSpPr>
      <xdr:spPr>
        <a:xfrm>
          <a:off x="10528300" y="13172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164109</xdr:rowOff>
    </xdr:from>
    <xdr:to>
      <xdr:col>15</xdr:col>
      <xdr:colOff>231775</xdr:colOff>
      <xdr:row>77</xdr:row>
      <xdr:rowOff>94259</xdr:rowOff>
    </xdr:to>
    <xdr:sp macro="" textlink="">
      <xdr:nvSpPr>
        <xdr:cNvPr id="402" name="フローチャート : 判断 401"/>
        <xdr:cNvSpPr/>
      </xdr:nvSpPr>
      <xdr:spPr>
        <a:xfrm>
          <a:off x="104267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84658</xdr:rowOff>
    </xdr:from>
    <xdr:to>
      <xdr:col>14</xdr:col>
      <xdr:colOff>28575</xdr:colOff>
      <xdr:row>77</xdr:row>
      <xdr:rowOff>129311</xdr:rowOff>
    </xdr:to>
    <xdr:cxnSp macro="">
      <xdr:nvCxnSpPr>
        <xdr:cNvPr id="403" name="直線コネクタ 402"/>
        <xdr:cNvCxnSpPr/>
      </xdr:nvCxnSpPr>
      <xdr:spPr>
        <a:xfrm>
          <a:off x="8750300" y="13286308"/>
          <a:ext cx="889000" cy="4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10503</xdr:rowOff>
    </xdr:from>
    <xdr:to>
      <xdr:col>14</xdr:col>
      <xdr:colOff>79375</xdr:colOff>
      <xdr:row>77</xdr:row>
      <xdr:rowOff>112103</xdr:rowOff>
    </xdr:to>
    <xdr:sp macro="" textlink="">
      <xdr:nvSpPr>
        <xdr:cNvPr id="404" name="フローチャート : 判断 403"/>
        <xdr:cNvSpPr/>
      </xdr:nvSpPr>
      <xdr:spPr>
        <a:xfrm>
          <a:off x="9588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128630</xdr:rowOff>
    </xdr:from>
    <xdr:ext cx="534377" cy="259045"/>
    <xdr:sp macro="" textlink="">
      <xdr:nvSpPr>
        <xdr:cNvPr id="405" name="テキスト ボックス 404"/>
        <xdr:cNvSpPr txBox="1"/>
      </xdr:nvSpPr>
      <xdr:spPr>
        <a:xfrm>
          <a:off x="9372111" y="129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22073</xdr:rowOff>
    </xdr:from>
    <xdr:to>
      <xdr:col>12</xdr:col>
      <xdr:colOff>511175</xdr:colOff>
      <xdr:row>77</xdr:row>
      <xdr:rowOff>84658</xdr:rowOff>
    </xdr:to>
    <xdr:cxnSp macro="">
      <xdr:nvCxnSpPr>
        <xdr:cNvPr id="406" name="直線コネクタ 405"/>
        <xdr:cNvCxnSpPr/>
      </xdr:nvCxnSpPr>
      <xdr:spPr>
        <a:xfrm>
          <a:off x="7861300" y="13223723"/>
          <a:ext cx="889000" cy="6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68059</xdr:rowOff>
    </xdr:from>
    <xdr:to>
      <xdr:col>12</xdr:col>
      <xdr:colOff>561975</xdr:colOff>
      <xdr:row>77</xdr:row>
      <xdr:rowOff>169659</xdr:rowOff>
    </xdr:to>
    <xdr:sp macro="" textlink="">
      <xdr:nvSpPr>
        <xdr:cNvPr id="407" name="フローチャート : 判断 406"/>
        <xdr:cNvSpPr/>
      </xdr:nvSpPr>
      <xdr:spPr>
        <a:xfrm>
          <a:off x="8699500" y="1326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160786</xdr:rowOff>
    </xdr:from>
    <xdr:ext cx="534377" cy="259045"/>
    <xdr:sp macro="" textlink="">
      <xdr:nvSpPr>
        <xdr:cNvPr id="408" name="テキスト ボックス 407"/>
        <xdr:cNvSpPr txBox="1"/>
      </xdr:nvSpPr>
      <xdr:spPr>
        <a:xfrm>
          <a:off x="8483111" y="1336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154763</xdr:rowOff>
    </xdr:from>
    <xdr:to>
      <xdr:col>11</xdr:col>
      <xdr:colOff>307975</xdr:colOff>
      <xdr:row>77</xdr:row>
      <xdr:rowOff>22073</xdr:rowOff>
    </xdr:to>
    <xdr:cxnSp macro="">
      <xdr:nvCxnSpPr>
        <xdr:cNvPr id="409" name="直線コネクタ 408"/>
        <xdr:cNvCxnSpPr/>
      </xdr:nvCxnSpPr>
      <xdr:spPr>
        <a:xfrm>
          <a:off x="6972300" y="13184963"/>
          <a:ext cx="889000" cy="3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83782</xdr:rowOff>
    </xdr:from>
    <xdr:to>
      <xdr:col>11</xdr:col>
      <xdr:colOff>358775</xdr:colOff>
      <xdr:row>78</xdr:row>
      <xdr:rowOff>13932</xdr:rowOff>
    </xdr:to>
    <xdr:sp macro="" textlink="">
      <xdr:nvSpPr>
        <xdr:cNvPr id="410" name="フローチャート : 判断 409"/>
        <xdr:cNvSpPr/>
      </xdr:nvSpPr>
      <xdr:spPr>
        <a:xfrm>
          <a:off x="7810500" y="13285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5059</xdr:rowOff>
    </xdr:from>
    <xdr:ext cx="534377" cy="259045"/>
    <xdr:sp macro="" textlink="">
      <xdr:nvSpPr>
        <xdr:cNvPr id="411" name="テキスト ボックス 410"/>
        <xdr:cNvSpPr txBox="1"/>
      </xdr:nvSpPr>
      <xdr:spPr>
        <a:xfrm>
          <a:off x="7594111" y="1337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75248</xdr:rowOff>
    </xdr:from>
    <xdr:to>
      <xdr:col>10</xdr:col>
      <xdr:colOff>155575</xdr:colOff>
      <xdr:row>78</xdr:row>
      <xdr:rowOff>5398</xdr:rowOff>
    </xdr:to>
    <xdr:sp macro="" textlink="">
      <xdr:nvSpPr>
        <xdr:cNvPr id="412" name="フローチャート : 判断 411"/>
        <xdr:cNvSpPr/>
      </xdr:nvSpPr>
      <xdr:spPr>
        <a:xfrm>
          <a:off x="6921500" y="132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167975</xdr:rowOff>
    </xdr:from>
    <xdr:ext cx="534377" cy="259045"/>
    <xdr:sp macro="" textlink="">
      <xdr:nvSpPr>
        <xdr:cNvPr id="413" name="テキスト ボックス 412"/>
        <xdr:cNvSpPr txBox="1"/>
      </xdr:nvSpPr>
      <xdr:spPr>
        <a:xfrm>
          <a:off x="6705111" y="133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154178</xdr:rowOff>
    </xdr:from>
    <xdr:to>
      <xdr:col>15</xdr:col>
      <xdr:colOff>231775</xdr:colOff>
      <xdr:row>77</xdr:row>
      <xdr:rowOff>84328</xdr:rowOff>
    </xdr:to>
    <xdr:sp macro="" textlink="">
      <xdr:nvSpPr>
        <xdr:cNvPr id="419" name="円/楕円 418"/>
        <xdr:cNvSpPr/>
      </xdr:nvSpPr>
      <xdr:spPr>
        <a:xfrm>
          <a:off x="10426700" y="1318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5605</xdr:rowOff>
    </xdr:from>
    <xdr:ext cx="534377" cy="259045"/>
    <xdr:sp macro="" textlink="">
      <xdr:nvSpPr>
        <xdr:cNvPr id="420" name="商工費該当値テキスト"/>
        <xdr:cNvSpPr txBox="1"/>
      </xdr:nvSpPr>
      <xdr:spPr>
        <a:xfrm>
          <a:off x="10528300" y="1303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27,860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78511</xdr:rowOff>
    </xdr:from>
    <xdr:to>
      <xdr:col>14</xdr:col>
      <xdr:colOff>79375</xdr:colOff>
      <xdr:row>78</xdr:row>
      <xdr:rowOff>8661</xdr:rowOff>
    </xdr:to>
    <xdr:sp macro="" textlink="">
      <xdr:nvSpPr>
        <xdr:cNvPr id="421" name="円/楕円 420"/>
        <xdr:cNvSpPr/>
      </xdr:nvSpPr>
      <xdr:spPr>
        <a:xfrm>
          <a:off x="9588500" y="1328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171238</xdr:rowOff>
    </xdr:from>
    <xdr:ext cx="534377" cy="259045"/>
    <xdr:sp macro="" textlink="">
      <xdr:nvSpPr>
        <xdr:cNvPr id="422" name="テキスト ボックス 421"/>
        <xdr:cNvSpPr txBox="1"/>
      </xdr:nvSpPr>
      <xdr:spPr>
        <a:xfrm>
          <a:off x="9372111" y="1337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20,318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33858</xdr:rowOff>
    </xdr:from>
    <xdr:to>
      <xdr:col>12</xdr:col>
      <xdr:colOff>561975</xdr:colOff>
      <xdr:row>77</xdr:row>
      <xdr:rowOff>135458</xdr:rowOff>
    </xdr:to>
    <xdr:sp macro="" textlink="">
      <xdr:nvSpPr>
        <xdr:cNvPr id="423" name="円/楕円 422"/>
        <xdr:cNvSpPr/>
      </xdr:nvSpPr>
      <xdr:spPr>
        <a:xfrm>
          <a:off x="8699500" y="1323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151985</xdr:rowOff>
    </xdr:from>
    <xdr:ext cx="534377" cy="259045"/>
    <xdr:sp macro="" textlink="">
      <xdr:nvSpPr>
        <xdr:cNvPr id="424" name="テキスト ボックス 423"/>
        <xdr:cNvSpPr txBox="1"/>
      </xdr:nvSpPr>
      <xdr:spPr>
        <a:xfrm>
          <a:off x="8483111" y="1301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23,834</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142723</xdr:rowOff>
    </xdr:from>
    <xdr:to>
      <xdr:col>11</xdr:col>
      <xdr:colOff>358775</xdr:colOff>
      <xdr:row>77</xdr:row>
      <xdr:rowOff>72873</xdr:rowOff>
    </xdr:to>
    <xdr:sp macro="" textlink="">
      <xdr:nvSpPr>
        <xdr:cNvPr id="425" name="円/楕円 424"/>
        <xdr:cNvSpPr/>
      </xdr:nvSpPr>
      <xdr:spPr>
        <a:xfrm>
          <a:off x="7810500" y="1317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89399</xdr:rowOff>
    </xdr:from>
    <xdr:ext cx="534377" cy="259045"/>
    <xdr:sp macro="" textlink="">
      <xdr:nvSpPr>
        <xdr:cNvPr id="426" name="テキスト ボックス 425"/>
        <xdr:cNvSpPr txBox="1"/>
      </xdr:nvSpPr>
      <xdr:spPr>
        <a:xfrm>
          <a:off x="7594111" y="1294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28,762</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103963</xdr:rowOff>
    </xdr:from>
    <xdr:to>
      <xdr:col>10</xdr:col>
      <xdr:colOff>155575</xdr:colOff>
      <xdr:row>77</xdr:row>
      <xdr:rowOff>34113</xdr:rowOff>
    </xdr:to>
    <xdr:sp macro="" textlink="">
      <xdr:nvSpPr>
        <xdr:cNvPr id="427" name="円/楕円 426"/>
        <xdr:cNvSpPr/>
      </xdr:nvSpPr>
      <xdr:spPr>
        <a:xfrm>
          <a:off x="6921500" y="1313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50639</xdr:rowOff>
    </xdr:from>
    <xdr:ext cx="534377" cy="259045"/>
    <xdr:sp macro="" textlink="">
      <xdr:nvSpPr>
        <xdr:cNvPr id="428" name="テキスト ボックス 427"/>
        <xdr:cNvSpPr txBox="1"/>
      </xdr:nvSpPr>
      <xdr:spPr>
        <a:xfrm>
          <a:off x="6705111" y="1290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31,814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126555</xdr:rowOff>
    </xdr:from>
    <xdr:to>
      <xdr:col>15</xdr:col>
      <xdr:colOff>180340</xdr:colOff>
      <xdr:row>98</xdr:row>
      <xdr:rowOff>41272</xdr:rowOff>
    </xdr:to>
    <xdr:cxnSp macro="">
      <xdr:nvCxnSpPr>
        <xdr:cNvPr id="452" name="直線コネクタ 451"/>
        <xdr:cNvCxnSpPr/>
      </xdr:nvCxnSpPr>
      <xdr:spPr>
        <a:xfrm flipV="1">
          <a:off x="10475595" y="15385605"/>
          <a:ext cx="1270" cy="145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45099</xdr:rowOff>
    </xdr:from>
    <xdr:ext cx="534377" cy="259045"/>
    <xdr:sp macro="" textlink="">
      <xdr:nvSpPr>
        <xdr:cNvPr id="453" name="土木費最小値テキスト"/>
        <xdr:cNvSpPr txBox="1"/>
      </xdr:nvSpPr>
      <xdr:spPr>
        <a:xfrm>
          <a:off x="10528300" y="168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15</xdr:col>
      <xdr:colOff>92075</xdr:colOff>
      <xdr:row>98</xdr:row>
      <xdr:rowOff>41272</xdr:rowOff>
    </xdr:from>
    <xdr:to>
      <xdr:col>15</xdr:col>
      <xdr:colOff>269875</xdr:colOff>
      <xdr:row>98</xdr:row>
      <xdr:rowOff>41272</xdr:rowOff>
    </xdr:to>
    <xdr:cxnSp macro="">
      <xdr:nvCxnSpPr>
        <xdr:cNvPr id="454" name="直線コネクタ 453"/>
        <xdr:cNvCxnSpPr/>
      </xdr:nvCxnSpPr>
      <xdr:spPr>
        <a:xfrm>
          <a:off x="10388600" y="168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73232</xdr:rowOff>
    </xdr:from>
    <xdr:ext cx="599010" cy="259045"/>
    <xdr:sp macro="" textlink="">
      <xdr:nvSpPr>
        <xdr:cNvPr id="455" name="土木費最大値テキスト"/>
        <xdr:cNvSpPr txBox="1"/>
      </xdr:nvSpPr>
      <xdr:spPr>
        <a:xfrm>
          <a:off x="10528300" y="1516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214,225</a:t>
          </a:r>
          <a:endParaRPr kumimoji="1" lang="ja-JP" altLang="en-US" sz="1000" b="1">
            <a:latin typeface="ＭＳ Ｐゴシック"/>
          </a:endParaRPr>
        </a:p>
      </xdr:txBody>
    </xdr:sp>
    <xdr:clientData/>
  </xdr:oneCellAnchor>
  <xdr:twoCellAnchor>
    <xdr:from>
      <xdr:col>15</xdr:col>
      <xdr:colOff>92075</xdr:colOff>
      <xdr:row>89</xdr:row>
      <xdr:rowOff>126555</xdr:rowOff>
    </xdr:from>
    <xdr:to>
      <xdr:col>15</xdr:col>
      <xdr:colOff>269875</xdr:colOff>
      <xdr:row>89</xdr:row>
      <xdr:rowOff>126555</xdr:rowOff>
    </xdr:to>
    <xdr:cxnSp macro="">
      <xdr:nvCxnSpPr>
        <xdr:cNvPr id="456" name="直線コネクタ 455"/>
        <xdr:cNvCxnSpPr/>
      </xdr:nvCxnSpPr>
      <xdr:spPr>
        <a:xfrm>
          <a:off x="10388600" y="15385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159252</xdr:rowOff>
    </xdr:from>
    <xdr:to>
      <xdr:col>15</xdr:col>
      <xdr:colOff>180975</xdr:colOff>
      <xdr:row>93</xdr:row>
      <xdr:rowOff>134632</xdr:rowOff>
    </xdr:to>
    <xdr:cxnSp macro="">
      <xdr:nvCxnSpPr>
        <xdr:cNvPr id="457" name="直線コネクタ 456"/>
        <xdr:cNvCxnSpPr/>
      </xdr:nvCxnSpPr>
      <xdr:spPr>
        <a:xfrm flipV="1">
          <a:off x="9639300" y="15932652"/>
          <a:ext cx="838200" cy="14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150911</xdr:rowOff>
    </xdr:from>
    <xdr:ext cx="534377" cy="259045"/>
    <xdr:sp macro="" textlink="">
      <xdr:nvSpPr>
        <xdr:cNvPr id="458" name="土木費平均値テキスト"/>
        <xdr:cNvSpPr txBox="1"/>
      </xdr:nvSpPr>
      <xdr:spPr>
        <a:xfrm>
          <a:off x="10528300" y="16267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1034</xdr:rowOff>
    </xdr:from>
    <xdr:to>
      <xdr:col>15</xdr:col>
      <xdr:colOff>231775</xdr:colOff>
      <xdr:row>95</xdr:row>
      <xdr:rowOff>102634</xdr:rowOff>
    </xdr:to>
    <xdr:sp macro="" textlink="">
      <xdr:nvSpPr>
        <xdr:cNvPr id="459" name="フローチャート : 判断 458"/>
        <xdr:cNvSpPr/>
      </xdr:nvSpPr>
      <xdr:spPr>
        <a:xfrm>
          <a:off x="10426700" y="1628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134632</xdr:rowOff>
    </xdr:from>
    <xdr:to>
      <xdr:col>14</xdr:col>
      <xdr:colOff>28575</xdr:colOff>
      <xdr:row>94</xdr:row>
      <xdr:rowOff>69520</xdr:rowOff>
    </xdr:to>
    <xdr:cxnSp macro="">
      <xdr:nvCxnSpPr>
        <xdr:cNvPr id="460" name="直線コネクタ 459"/>
        <xdr:cNvCxnSpPr/>
      </xdr:nvCxnSpPr>
      <xdr:spPr>
        <a:xfrm flipV="1">
          <a:off x="8750300" y="16079482"/>
          <a:ext cx="889000" cy="10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129690</xdr:rowOff>
    </xdr:from>
    <xdr:to>
      <xdr:col>14</xdr:col>
      <xdr:colOff>79375</xdr:colOff>
      <xdr:row>95</xdr:row>
      <xdr:rowOff>59840</xdr:rowOff>
    </xdr:to>
    <xdr:sp macro="" textlink="">
      <xdr:nvSpPr>
        <xdr:cNvPr id="461" name="フローチャート : 判断 460"/>
        <xdr:cNvSpPr/>
      </xdr:nvSpPr>
      <xdr:spPr>
        <a:xfrm>
          <a:off x="9588500" y="1624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50967</xdr:rowOff>
    </xdr:from>
    <xdr:ext cx="534377" cy="259045"/>
    <xdr:sp macro="" textlink="">
      <xdr:nvSpPr>
        <xdr:cNvPr id="462" name="テキスト ボックス 461"/>
        <xdr:cNvSpPr txBox="1"/>
      </xdr:nvSpPr>
      <xdr:spPr>
        <a:xfrm>
          <a:off x="9372111" y="1633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11</xdr:col>
      <xdr:colOff>307975</xdr:colOff>
      <xdr:row>93</xdr:row>
      <xdr:rowOff>145430</xdr:rowOff>
    </xdr:from>
    <xdr:to>
      <xdr:col>12</xdr:col>
      <xdr:colOff>511175</xdr:colOff>
      <xdr:row>94</xdr:row>
      <xdr:rowOff>69520</xdr:rowOff>
    </xdr:to>
    <xdr:cxnSp macro="">
      <xdr:nvCxnSpPr>
        <xdr:cNvPr id="463" name="直線コネクタ 462"/>
        <xdr:cNvCxnSpPr/>
      </xdr:nvCxnSpPr>
      <xdr:spPr>
        <a:xfrm>
          <a:off x="7861300" y="16090280"/>
          <a:ext cx="889000" cy="9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144145</xdr:rowOff>
    </xdr:from>
    <xdr:to>
      <xdr:col>12</xdr:col>
      <xdr:colOff>561975</xdr:colOff>
      <xdr:row>95</xdr:row>
      <xdr:rowOff>74295</xdr:rowOff>
    </xdr:to>
    <xdr:sp macro="" textlink="">
      <xdr:nvSpPr>
        <xdr:cNvPr id="464" name="フローチャート : 判断 463"/>
        <xdr:cNvSpPr/>
      </xdr:nvSpPr>
      <xdr:spPr>
        <a:xfrm>
          <a:off x="8699500" y="1626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65422</xdr:rowOff>
    </xdr:from>
    <xdr:ext cx="534377" cy="259045"/>
    <xdr:sp macro="" textlink="">
      <xdr:nvSpPr>
        <xdr:cNvPr id="465" name="テキスト ボックス 464"/>
        <xdr:cNvSpPr txBox="1"/>
      </xdr:nvSpPr>
      <xdr:spPr>
        <a:xfrm>
          <a:off x="8483111" y="1635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104775</xdr:colOff>
      <xdr:row>93</xdr:row>
      <xdr:rowOff>145430</xdr:rowOff>
    </xdr:from>
    <xdr:to>
      <xdr:col>11</xdr:col>
      <xdr:colOff>307975</xdr:colOff>
      <xdr:row>95</xdr:row>
      <xdr:rowOff>16638</xdr:rowOff>
    </xdr:to>
    <xdr:cxnSp macro="">
      <xdr:nvCxnSpPr>
        <xdr:cNvPr id="466" name="直線コネクタ 465"/>
        <xdr:cNvCxnSpPr/>
      </xdr:nvCxnSpPr>
      <xdr:spPr>
        <a:xfrm flipV="1">
          <a:off x="6972300" y="16090280"/>
          <a:ext cx="889000" cy="21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62886</xdr:rowOff>
    </xdr:from>
    <xdr:to>
      <xdr:col>11</xdr:col>
      <xdr:colOff>358775</xdr:colOff>
      <xdr:row>95</xdr:row>
      <xdr:rowOff>164486</xdr:rowOff>
    </xdr:to>
    <xdr:sp macro="" textlink="">
      <xdr:nvSpPr>
        <xdr:cNvPr id="467" name="フローチャート : 判断 466"/>
        <xdr:cNvSpPr/>
      </xdr:nvSpPr>
      <xdr:spPr>
        <a:xfrm>
          <a:off x="7810500" y="163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155613</xdr:rowOff>
    </xdr:from>
    <xdr:ext cx="534377" cy="259045"/>
    <xdr:sp macro="" textlink="">
      <xdr:nvSpPr>
        <xdr:cNvPr id="468" name="テキスト ボックス 467"/>
        <xdr:cNvSpPr txBox="1"/>
      </xdr:nvSpPr>
      <xdr:spPr>
        <a:xfrm>
          <a:off x="7594111" y="1644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79231</xdr:rowOff>
    </xdr:from>
    <xdr:to>
      <xdr:col>10</xdr:col>
      <xdr:colOff>155575</xdr:colOff>
      <xdr:row>96</xdr:row>
      <xdr:rowOff>9381</xdr:rowOff>
    </xdr:to>
    <xdr:sp macro="" textlink="">
      <xdr:nvSpPr>
        <xdr:cNvPr id="469" name="フローチャート : 判断 468"/>
        <xdr:cNvSpPr/>
      </xdr:nvSpPr>
      <xdr:spPr>
        <a:xfrm>
          <a:off x="6921500" y="1636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508</xdr:rowOff>
    </xdr:from>
    <xdr:ext cx="534377" cy="259045"/>
    <xdr:sp macro="" textlink="">
      <xdr:nvSpPr>
        <xdr:cNvPr id="470" name="テキスト ボックス 469"/>
        <xdr:cNvSpPr txBox="1"/>
      </xdr:nvSpPr>
      <xdr:spPr>
        <a:xfrm>
          <a:off x="6705111" y="1645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92</xdr:row>
      <xdr:rowOff>108452</xdr:rowOff>
    </xdr:from>
    <xdr:to>
      <xdr:col>15</xdr:col>
      <xdr:colOff>231775</xdr:colOff>
      <xdr:row>93</xdr:row>
      <xdr:rowOff>38602</xdr:rowOff>
    </xdr:to>
    <xdr:sp macro="" textlink="">
      <xdr:nvSpPr>
        <xdr:cNvPr id="476" name="円/楕円 475"/>
        <xdr:cNvSpPr/>
      </xdr:nvSpPr>
      <xdr:spPr>
        <a:xfrm>
          <a:off x="10426700" y="1588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131329</xdr:rowOff>
    </xdr:from>
    <xdr:ext cx="599010" cy="259045"/>
    <xdr:sp macro="" textlink="">
      <xdr:nvSpPr>
        <xdr:cNvPr id="477" name="土木費該当値テキスト"/>
        <xdr:cNvSpPr txBox="1"/>
      </xdr:nvSpPr>
      <xdr:spPr>
        <a:xfrm>
          <a:off x="10528300" y="15733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142,434</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83832</xdr:rowOff>
    </xdr:from>
    <xdr:to>
      <xdr:col>14</xdr:col>
      <xdr:colOff>79375</xdr:colOff>
      <xdr:row>94</xdr:row>
      <xdr:rowOff>13982</xdr:rowOff>
    </xdr:to>
    <xdr:sp macro="" textlink="">
      <xdr:nvSpPr>
        <xdr:cNvPr id="478" name="円/楕円 477"/>
        <xdr:cNvSpPr/>
      </xdr:nvSpPr>
      <xdr:spPr>
        <a:xfrm>
          <a:off x="9588500" y="1602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92</xdr:row>
      <xdr:rowOff>30509</xdr:rowOff>
    </xdr:from>
    <xdr:ext cx="599010" cy="259045"/>
    <xdr:sp macro="" textlink="">
      <xdr:nvSpPr>
        <xdr:cNvPr id="479" name="テキスト ボックス 478"/>
        <xdr:cNvSpPr txBox="1"/>
      </xdr:nvSpPr>
      <xdr:spPr>
        <a:xfrm>
          <a:off x="9339794" y="1580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123,165</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18720</xdr:rowOff>
    </xdr:from>
    <xdr:to>
      <xdr:col>12</xdr:col>
      <xdr:colOff>561975</xdr:colOff>
      <xdr:row>94</xdr:row>
      <xdr:rowOff>120320</xdr:rowOff>
    </xdr:to>
    <xdr:sp macro="" textlink="">
      <xdr:nvSpPr>
        <xdr:cNvPr id="480" name="円/楕円 479"/>
        <xdr:cNvSpPr/>
      </xdr:nvSpPr>
      <xdr:spPr>
        <a:xfrm>
          <a:off x="8699500" y="1613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92</xdr:row>
      <xdr:rowOff>136847</xdr:rowOff>
    </xdr:from>
    <xdr:ext cx="599010" cy="259045"/>
    <xdr:sp macro="" textlink="">
      <xdr:nvSpPr>
        <xdr:cNvPr id="481" name="テキスト ボックス 480"/>
        <xdr:cNvSpPr txBox="1"/>
      </xdr:nvSpPr>
      <xdr:spPr>
        <a:xfrm>
          <a:off x="8450794" y="15910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109,210</a:t>
          </a:r>
          <a:endParaRPr kumimoji="1" lang="ja-JP" altLang="en-US" sz="1000" b="1">
            <a:solidFill>
              <a:srgbClr val="FF0000"/>
            </a:solidFill>
            <a:latin typeface="ＭＳ Ｐゴシック"/>
          </a:endParaRPr>
        </a:p>
      </xdr:txBody>
    </xdr:sp>
    <xdr:clientData/>
  </xdr:oneCellAnchor>
  <xdr:twoCellAnchor>
    <xdr:from>
      <xdr:col>11</xdr:col>
      <xdr:colOff>257175</xdr:colOff>
      <xdr:row>93</xdr:row>
      <xdr:rowOff>94630</xdr:rowOff>
    </xdr:from>
    <xdr:to>
      <xdr:col>11</xdr:col>
      <xdr:colOff>358775</xdr:colOff>
      <xdr:row>94</xdr:row>
      <xdr:rowOff>24780</xdr:rowOff>
    </xdr:to>
    <xdr:sp macro="" textlink="">
      <xdr:nvSpPr>
        <xdr:cNvPr id="482" name="円/楕円 481"/>
        <xdr:cNvSpPr/>
      </xdr:nvSpPr>
      <xdr:spPr>
        <a:xfrm>
          <a:off x="7810500" y="1603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92</xdr:row>
      <xdr:rowOff>41307</xdr:rowOff>
    </xdr:from>
    <xdr:ext cx="599010" cy="259045"/>
    <xdr:sp macro="" textlink="">
      <xdr:nvSpPr>
        <xdr:cNvPr id="483" name="テキスト ボックス 482"/>
        <xdr:cNvSpPr txBox="1"/>
      </xdr:nvSpPr>
      <xdr:spPr>
        <a:xfrm>
          <a:off x="7561794" y="1581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121,748</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137288</xdr:rowOff>
    </xdr:from>
    <xdr:to>
      <xdr:col>10</xdr:col>
      <xdr:colOff>155575</xdr:colOff>
      <xdr:row>95</xdr:row>
      <xdr:rowOff>67438</xdr:rowOff>
    </xdr:to>
    <xdr:sp macro="" textlink="">
      <xdr:nvSpPr>
        <xdr:cNvPr id="484" name="円/楕円 483"/>
        <xdr:cNvSpPr/>
      </xdr:nvSpPr>
      <xdr:spPr>
        <a:xfrm>
          <a:off x="6921500" y="1625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83965</xdr:rowOff>
    </xdr:from>
    <xdr:ext cx="534377" cy="259045"/>
    <xdr:sp macro="" textlink="">
      <xdr:nvSpPr>
        <xdr:cNvPr id="485" name="テキスト ボックス 484"/>
        <xdr:cNvSpPr txBox="1"/>
      </xdr:nvSpPr>
      <xdr:spPr>
        <a:xfrm>
          <a:off x="6705111" y="160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93,650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15936</xdr:rowOff>
    </xdr:from>
    <xdr:to>
      <xdr:col>23</xdr:col>
      <xdr:colOff>516889</xdr:colOff>
      <xdr:row>38</xdr:row>
      <xdr:rowOff>112954</xdr:rowOff>
    </xdr:to>
    <xdr:cxnSp macro="">
      <xdr:nvCxnSpPr>
        <xdr:cNvPr id="509" name="直線コネクタ 508"/>
        <xdr:cNvCxnSpPr/>
      </xdr:nvCxnSpPr>
      <xdr:spPr>
        <a:xfrm flipV="1">
          <a:off x="16317595" y="5330886"/>
          <a:ext cx="1269" cy="1297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116781</xdr:rowOff>
    </xdr:from>
    <xdr:ext cx="534377" cy="259045"/>
    <xdr:sp macro="" textlink="">
      <xdr:nvSpPr>
        <xdr:cNvPr id="510" name="消防費最小値テキスト"/>
        <xdr:cNvSpPr txBox="1"/>
      </xdr:nvSpPr>
      <xdr:spPr>
        <a:xfrm>
          <a:off x="16370300" y="66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13,510</a:t>
          </a:r>
          <a:endParaRPr kumimoji="1" lang="ja-JP" altLang="en-US" sz="1000" b="1">
            <a:latin typeface="ＭＳ Ｐゴシック"/>
          </a:endParaRPr>
        </a:p>
      </xdr:txBody>
    </xdr:sp>
    <xdr:clientData/>
  </xdr:oneCellAnchor>
  <xdr:twoCellAnchor>
    <xdr:from>
      <xdr:col>23</xdr:col>
      <xdr:colOff>428625</xdr:colOff>
      <xdr:row>38</xdr:row>
      <xdr:rowOff>112954</xdr:rowOff>
    </xdr:from>
    <xdr:to>
      <xdr:col>23</xdr:col>
      <xdr:colOff>606425</xdr:colOff>
      <xdr:row>38</xdr:row>
      <xdr:rowOff>112954</xdr:rowOff>
    </xdr:to>
    <xdr:cxnSp macro="">
      <xdr:nvCxnSpPr>
        <xdr:cNvPr id="511" name="直線コネクタ 510"/>
        <xdr:cNvCxnSpPr/>
      </xdr:nvCxnSpPr>
      <xdr:spPr>
        <a:xfrm>
          <a:off x="16230600" y="662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134063</xdr:rowOff>
    </xdr:from>
    <xdr:ext cx="599010" cy="259045"/>
    <xdr:sp macro="" textlink="">
      <xdr:nvSpPr>
        <xdr:cNvPr id="512" name="消防費最大値テキスト"/>
        <xdr:cNvSpPr txBox="1"/>
      </xdr:nvSpPr>
      <xdr:spPr>
        <a:xfrm>
          <a:off x="16370300" y="510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183,742</a:t>
          </a:r>
          <a:endParaRPr kumimoji="1" lang="ja-JP" altLang="en-US" sz="1000" b="1">
            <a:latin typeface="ＭＳ Ｐゴシック"/>
          </a:endParaRPr>
        </a:p>
      </xdr:txBody>
    </xdr:sp>
    <xdr:clientData/>
  </xdr:oneCellAnchor>
  <xdr:twoCellAnchor>
    <xdr:from>
      <xdr:col>23</xdr:col>
      <xdr:colOff>428625</xdr:colOff>
      <xdr:row>31</xdr:row>
      <xdr:rowOff>15936</xdr:rowOff>
    </xdr:from>
    <xdr:to>
      <xdr:col>23</xdr:col>
      <xdr:colOff>606425</xdr:colOff>
      <xdr:row>31</xdr:row>
      <xdr:rowOff>15936</xdr:rowOff>
    </xdr:to>
    <xdr:cxnSp macro="">
      <xdr:nvCxnSpPr>
        <xdr:cNvPr id="513" name="直線コネクタ 512"/>
        <xdr:cNvCxnSpPr/>
      </xdr:nvCxnSpPr>
      <xdr:spPr>
        <a:xfrm>
          <a:off x="16230600" y="533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160693</xdr:rowOff>
    </xdr:from>
    <xdr:to>
      <xdr:col>23</xdr:col>
      <xdr:colOff>517525</xdr:colOff>
      <xdr:row>37</xdr:row>
      <xdr:rowOff>18961</xdr:rowOff>
    </xdr:to>
    <xdr:cxnSp macro="">
      <xdr:nvCxnSpPr>
        <xdr:cNvPr id="514" name="直線コネクタ 513"/>
        <xdr:cNvCxnSpPr/>
      </xdr:nvCxnSpPr>
      <xdr:spPr>
        <a:xfrm>
          <a:off x="15481300" y="6332893"/>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136760</xdr:rowOff>
    </xdr:from>
    <xdr:ext cx="534377" cy="259045"/>
    <xdr:sp macro="" textlink="">
      <xdr:nvSpPr>
        <xdr:cNvPr id="515" name="消防費平均値テキスト"/>
        <xdr:cNvSpPr txBox="1"/>
      </xdr:nvSpPr>
      <xdr:spPr>
        <a:xfrm>
          <a:off x="16370300" y="6308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158333</xdr:rowOff>
    </xdr:from>
    <xdr:to>
      <xdr:col>23</xdr:col>
      <xdr:colOff>568325</xdr:colOff>
      <xdr:row>37</xdr:row>
      <xdr:rowOff>88483</xdr:rowOff>
    </xdr:to>
    <xdr:sp macro="" textlink="">
      <xdr:nvSpPr>
        <xdr:cNvPr id="516" name="フローチャート : 判断 515"/>
        <xdr:cNvSpPr/>
      </xdr:nvSpPr>
      <xdr:spPr>
        <a:xfrm>
          <a:off x="162687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160693</xdr:rowOff>
    </xdr:from>
    <xdr:to>
      <xdr:col>22</xdr:col>
      <xdr:colOff>365125</xdr:colOff>
      <xdr:row>37</xdr:row>
      <xdr:rowOff>40099</xdr:rowOff>
    </xdr:to>
    <xdr:cxnSp macro="">
      <xdr:nvCxnSpPr>
        <xdr:cNvPr id="517" name="直線コネクタ 516"/>
        <xdr:cNvCxnSpPr/>
      </xdr:nvCxnSpPr>
      <xdr:spPr>
        <a:xfrm flipV="1">
          <a:off x="14592300" y="6332893"/>
          <a:ext cx="889000" cy="50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146355</xdr:rowOff>
    </xdr:from>
    <xdr:to>
      <xdr:col>22</xdr:col>
      <xdr:colOff>415925</xdr:colOff>
      <xdr:row>37</xdr:row>
      <xdr:rowOff>76505</xdr:rowOff>
    </xdr:to>
    <xdr:sp macro="" textlink="">
      <xdr:nvSpPr>
        <xdr:cNvPr id="518" name="フローチャート : 判断 517"/>
        <xdr:cNvSpPr/>
      </xdr:nvSpPr>
      <xdr:spPr>
        <a:xfrm>
          <a:off x="15430500" y="63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67632</xdr:rowOff>
    </xdr:from>
    <xdr:ext cx="534377" cy="259045"/>
    <xdr:sp macro="" textlink="">
      <xdr:nvSpPr>
        <xdr:cNvPr id="519" name="テキスト ボックス 518"/>
        <xdr:cNvSpPr txBox="1"/>
      </xdr:nvSpPr>
      <xdr:spPr>
        <a:xfrm>
          <a:off x="15214111" y="641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115156</xdr:rowOff>
    </xdr:from>
    <xdr:to>
      <xdr:col>21</xdr:col>
      <xdr:colOff>161925</xdr:colOff>
      <xdr:row>37</xdr:row>
      <xdr:rowOff>40099</xdr:rowOff>
    </xdr:to>
    <xdr:cxnSp macro="">
      <xdr:nvCxnSpPr>
        <xdr:cNvPr id="520" name="直線コネクタ 519"/>
        <xdr:cNvCxnSpPr/>
      </xdr:nvCxnSpPr>
      <xdr:spPr>
        <a:xfrm>
          <a:off x="13703300" y="6287356"/>
          <a:ext cx="889000" cy="9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46601</xdr:rowOff>
    </xdr:from>
    <xdr:to>
      <xdr:col>21</xdr:col>
      <xdr:colOff>212725</xdr:colOff>
      <xdr:row>37</xdr:row>
      <xdr:rowOff>148201</xdr:rowOff>
    </xdr:to>
    <xdr:sp macro="" textlink="">
      <xdr:nvSpPr>
        <xdr:cNvPr id="521" name="フローチャート : 判断 520"/>
        <xdr:cNvSpPr/>
      </xdr:nvSpPr>
      <xdr:spPr>
        <a:xfrm>
          <a:off x="14541500" y="639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139328</xdr:rowOff>
    </xdr:from>
    <xdr:ext cx="534377" cy="259045"/>
    <xdr:sp macro="" textlink="">
      <xdr:nvSpPr>
        <xdr:cNvPr id="522" name="テキスト ボックス 521"/>
        <xdr:cNvSpPr txBox="1"/>
      </xdr:nvSpPr>
      <xdr:spPr>
        <a:xfrm>
          <a:off x="14325111" y="648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115156</xdr:rowOff>
    </xdr:from>
    <xdr:to>
      <xdr:col>19</xdr:col>
      <xdr:colOff>644525</xdr:colOff>
      <xdr:row>36</xdr:row>
      <xdr:rowOff>148806</xdr:rowOff>
    </xdr:to>
    <xdr:cxnSp macro="">
      <xdr:nvCxnSpPr>
        <xdr:cNvPr id="523" name="直線コネクタ 522"/>
        <xdr:cNvCxnSpPr/>
      </xdr:nvCxnSpPr>
      <xdr:spPr>
        <a:xfrm flipV="1">
          <a:off x="12814300" y="6287356"/>
          <a:ext cx="889000" cy="3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72129</xdr:rowOff>
    </xdr:from>
    <xdr:to>
      <xdr:col>20</xdr:col>
      <xdr:colOff>9525</xdr:colOff>
      <xdr:row>38</xdr:row>
      <xdr:rowOff>2279</xdr:rowOff>
    </xdr:to>
    <xdr:sp macro="" textlink="">
      <xdr:nvSpPr>
        <xdr:cNvPr id="524" name="フローチャート : 判断 523"/>
        <xdr:cNvSpPr/>
      </xdr:nvSpPr>
      <xdr:spPr>
        <a:xfrm>
          <a:off x="13652500" y="641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164855</xdr:rowOff>
    </xdr:from>
    <xdr:ext cx="534377" cy="259045"/>
    <xdr:sp macro="" textlink="">
      <xdr:nvSpPr>
        <xdr:cNvPr id="525" name="テキスト ボックス 524"/>
        <xdr:cNvSpPr txBox="1"/>
      </xdr:nvSpPr>
      <xdr:spPr>
        <a:xfrm>
          <a:off x="13436111" y="650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79390</xdr:rowOff>
    </xdr:from>
    <xdr:to>
      <xdr:col>18</xdr:col>
      <xdr:colOff>492125</xdr:colOff>
      <xdr:row>38</xdr:row>
      <xdr:rowOff>9541</xdr:rowOff>
    </xdr:to>
    <xdr:sp macro="" textlink="">
      <xdr:nvSpPr>
        <xdr:cNvPr id="526" name="フローチャート : 判断 525"/>
        <xdr:cNvSpPr/>
      </xdr:nvSpPr>
      <xdr:spPr>
        <a:xfrm>
          <a:off x="12763500" y="64230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668</xdr:rowOff>
    </xdr:from>
    <xdr:ext cx="534377" cy="259045"/>
    <xdr:sp macro="" textlink="">
      <xdr:nvSpPr>
        <xdr:cNvPr id="527" name="テキスト ボックス 526"/>
        <xdr:cNvSpPr txBox="1"/>
      </xdr:nvSpPr>
      <xdr:spPr>
        <a:xfrm>
          <a:off x="12547111" y="651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139611</xdr:rowOff>
    </xdr:from>
    <xdr:to>
      <xdr:col>23</xdr:col>
      <xdr:colOff>568325</xdr:colOff>
      <xdr:row>37</xdr:row>
      <xdr:rowOff>69761</xdr:rowOff>
    </xdr:to>
    <xdr:sp macro="" textlink="">
      <xdr:nvSpPr>
        <xdr:cNvPr id="533" name="円/楕円 532"/>
        <xdr:cNvSpPr/>
      </xdr:nvSpPr>
      <xdr:spPr>
        <a:xfrm>
          <a:off x="16268700" y="631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162488</xdr:rowOff>
    </xdr:from>
    <xdr:ext cx="534377" cy="259045"/>
    <xdr:sp macro="" textlink="">
      <xdr:nvSpPr>
        <xdr:cNvPr id="534" name="消防費該当値テキスト"/>
        <xdr:cNvSpPr txBox="1"/>
      </xdr:nvSpPr>
      <xdr:spPr>
        <a:xfrm>
          <a:off x="16370300" y="616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48,345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109893</xdr:rowOff>
    </xdr:from>
    <xdr:to>
      <xdr:col>22</xdr:col>
      <xdr:colOff>415925</xdr:colOff>
      <xdr:row>37</xdr:row>
      <xdr:rowOff>40043</xdr:rowOff>
    </xdr:to>
    <xdr:sp macro="" textlink="">
      <xdr:nvSpPr>
        <xdr:cNvPr id="535" name="円/楕円 534"/>
        <xdr:cNvSpPr/>
      </xdr:nvSpPr>
      <xdr:spPr>
        <a:xfrm>
          <a:off x="15430500" y="628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56570</xdr:rowOff>
    </xdr:from>
    <xdr:ext cx="534377" cy="259045"/>
    <xdr:sp macro="" textlink="">
      <xdr:nvSpPr>
        <xdr:cNvPr id="536" name="テキスト ボックス 535"/>
        <xdr:cNvSpPr txBox="1"/>
      </xdr:nvSpPr>
      <xdr:spPr>
        <a:xfrm>
          <a:off x="15214111" y="605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52,245</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160749</xdr:rowOff>
    </xdr:from>
    <xdr:to>
      <xdr:col>21</xdr:col>
      <xdr:colOff>212725</xdr:colOff>
      <xdr:row>37</xdr:row>
      <xdr:rowOff>90899</xdr:rowOff>
    </xdr:to>
    <xdr:sp macro="" textlink="">
      <xdr:nvSpPr>
        <xdr:cNvPr id="537" name="円/楕円 536"/>
        <xdr:cNvSpPr/>
      </xdr:nvSpPr>
      <xdr:spPr>
        <a:xfrm>
          <a:off x="14541500" y="633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107426</xdr:rowOff>
    </xdr:from>
    <xdr:ext cx="534377" cy="259045"/>
    <xdr:sp macro="" textlink="">
      <xdr:nvSpPr>
        <xdr:cNvPr id="538" name="テキスト ボックス 537"/>
        <xdr:cNvSpPr txBox="1"/>
      </xdr:nvSpPr>
      <xdr:spPr>
        <a:xfrm>
          <a:off x="14325111" y="610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45,571</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64356</xdr:rowOff>
    </xdr:from>
    <xdr:to>
      <xdr:col>20</xdr:col>
      <xdr:colOff>9525</xdr:colOff>
      <xdr:row>36</xdr:row>
      <xdr:rowOff>165956</xdr:rowOff>
    </xdr:to>
    <xdr:sp macro="" textlink="">
      <xdr:nvSpPr>
        <xdr:cNvPr id="539" name="円/楕円 538"/>
        <xdr:cNvSpPr/>
      </xdr:nvSpPr>
      <xdr:spPr>
        <a:xfrm>
          <a:off x="13652500" y="623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11033</xdr:rowOff>
    </xdr:from>
    <xdr:ext cx="534377" cy="259045"/>
    <xdr:sp macro="" textlink="">
      <xdr:nvSpPr>
        <xdr:cNvPr id="540" name="テキスト ボックス 539"/>
        <xdr:cNvSpPr txBox="1"/>
      </xdr:nvSpPr>
      <xdr:spPr>
        <a:xfrm>
          <a:off x="13436111" y="60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58,221</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98006</xdr:rowOff>
    </xdr:from>
    <xdr:to>
      <xdr:col>18</xdr:col>
      <xdr:colOff>492125</xdr:colOff>
      <xdr:row>37</xdr:row>
      <xdr:rowOff>28156</xdr:rowOff>
    </xdr:to>
    <xdr:sp macro="" textlink="">
      <xdr:nvSpPr>
        <xdr:cNvPr id="541" name="円/楕円 540"/>
        <xdr:cNvSpPr/>
      </xdr:nvSpPr>
      <xdr:spPr>
        <a:xfrm>
          <a:off x="12763500" y="627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44683</xdr:rowOff>
    </xdr:from>
    <xdr:ext cx="534377" cy="259045"/>
    <xdr:sp macro="" textlink="">
      <xdr:nvSpPr>
        <xdr:cNvPr id="542" name="テキスト ボックス 541"/>
        <xdr:cNvSpPr txBox="1"/>
      </xdr:nvSpPr>
      <xdr:spPr>
        <a:xfrm>
          <a:off x="12547111" y="604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53,805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103892</xdr:rowOff>
    </xdr:from>
    <xdr:to>
      <xdr:col>23</xdr:col>
      <xdr:colOff>516889</xdr:colOff>
      <xdr:row>57</xdr:row>
      <xdr:rowOff>153050</xdr:rowOff>
    </xdr:to>
    <xdr:cxnSp macro="">
      <xdr:nvCxnSpPr>
        <xdr:cNvPr id="564" name="直線コネクタ 563"/>
        <xdr:cNvCxnSpPr/>
      </xdr:nvCxnSpPr>
      <xdr:spPr>
        <a:xfrm flipV="1">
          <a:off x="16317595" y="8676392"/>
          <a:ext cx="1269"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156877</xdr:rowOff>
    </xdr:from>
    <xdr:ext cx="534377" cy="259045"/>
    <xdr:sp macro="" textlink="">
      <xdr:nvSpPr>
        <xdr:cNvPr id="565" name="教育費最小値テキスト"/>
        <xdr:cNvSpPr txBox="1"/>
      </xdr:nvSpPr>
      <xdr:spPr>
        <a:xfrm>
          <a:off x="16370300" y="992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34,580</a:t>
          </a:r>
          <a:endParaRPr kumimoji="1" lang="ja-JP" altLang="en-US" sz="1000" b="1">
            <a:latin typeface="ＭＳ Ｐゴシック"/>
          </a:endParaRPr>
        </a:p>
      </xdr:txBody>
    </xdr:sp>
    <xdr:clientData/>
  </xdr:oneCellAnchor>
  <xdr:twoCellAnchor>
    <xdr:from>
      <xdr:col>23</xdr:col>
      <xdr:colOff>428625</xdr:colOff>
      <xdr:row>57</xdr:row>
      <xdr:rowOff>153050</xdr:rowOff>
    </xdr:from>
    <xdr:to>
      <xdr:col>23</xdr:col>
      <xdr:colOff>606425</xdr:colOff>
      <xdr:row>57</xdr:row>
      <xdr:rowOff>153050</xdr:rowOff>
    </xdr:to>
    <xdr:cxnSp macro="">
      <xdr:nvCxnSpPr>
        <xdr:cNvPr id="566" name="直線コネクタ 565"/>
        <xdr:cNvCxnSpPr/>
      </xdr:nvCxnSpPr>
      <xdr:spPr>
        <a:xfrm>
          <a:off x="16230600" y="992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50569</xdr:rowOff>
    </xdr:from>
    <xdr:ext cx="599010" cy="259045"/>
    <xdr:sp macro="" textlink="">
      <xdr:nvSpPr>
        <xdr:cNvPr id="567" name="教育費最大値テキスト"/>
        <xdr:cNvSpPr txBox="1"/>
      </xdr:nvSpPr>
      <xdr:spPr>
        <a:xfrm>
          <a:off x="16370300" y="845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307,832</a:t>
          </a:r>
          <a:endParaRPr kumimoji="1" lang="ja-JP" altLang="en-US" sz="1000" b="1">
            <a:latin typeface="ＭＳ Ｐゴシック"/>
          </a:endParaRPr>
        </a:p>
      </xdr:txBody>
    </xdr:sp>
    <xdr:clientData/>
  </xdr:oneCellAnchor>
  <xdr:twoCellAnchor>
    <xdr:from>
      <xdr:col>23</xdr:col>
      <xdr:colOff>428625</xdr:colOff>
      <xdr:row>50</xdr:row>
      <xdr:rowOff>103892</xdr:rowOff>
    </xdr:from>
    <xdr:to>
      <xdr:col>23</xdr:col>
      <xdr:colOff>606425</xdr:colOff>
      <xdr:row>50</xdr:row>
      <xdr:rowOff>103892</xdr:rowOff>
    </xdr:to>
    <xdr:cxnSp macro="">
      <xdr:nvCxnSpPr>
        <xdr:cNvPr id="568" name="直線コネクタ 567"/>
        <xdr:cNvCxnSpPr/>
      </xdr:nvCxnSpPr>
      <xdr:spPr>
        <a:xfrm>
          <a:off x="16230600" y="867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158043</xdr:rowOff>
    </xdr:from>
    <xdr:to>
      <xdr:col>23</xdr:col>
      <xdr:colOff>517525</xdr:colOff>
      <xdr:row>54</xdr:row>
      <xdr:rowOff>32423</xdr:rowOff>
    </xdr:to>
    <xdr:cxnSp macro="">
      <xdr:nvCxnSpPr>
        <xdr:cNvPr id="569" name="直線コネクタ 568"/>
        <xdr:cNvCxnSpPr/>
      </xdr:nvCxnSpPr>
      <xdr:spPr>
        <a:xfrm>
          <a:off x="15481300" y="9244893"/>
          <a:ext cx="838200" cy="4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156929</xdr:rowOff>
    </xdr:from>
    <xdr:ext cx="534377" cy="259045"/>
    <xdr:sp macro="" textlink="">
      <xdr:nvSpPr>
        <xdr:cNvPr id="570" name="教育費平均値テキスト"/>
        <xdr:cNvSpPr txBox="1"/>
      </xdr:nvSpPr>
      <xdr:spPr>
        <a:xfrm>
          <a:off x="16370300" y="9586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7052</xdr:rowOff>
    </xdr:from>
    <xdr:to>
      <xdr:col>23</xdr:col>
      <xdr:colOff>568325</xdr:colOff>
      <xdr:row>56</xdr:row>
      <xdr:rowOff>108652</xdr:rowOff>
    </xdr:to>
    <xdr:sp macro="" textlink="">
      <xdr:nvSpPr>
        <xdr:cNvPr id="571" name="フローチャート : 判断 570"/>
        <xdr:cNvSpPr/>
      </xdr:nvSpPr>
      <xdr:spPr>
        <a:xfrm>
          <a:off x="162687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158043</xdr:rowOff>
    </xdr:from>
    <xdr:to>
      <xdr:col>22</xdr:col>
      <xdr:colOff>365125</xdr:colOff>
      <xdr:row>54</xdr:row>
      <xdr:rowOff>80173</xdr:rowOff>
    </xdr:to>
    <xdr:cxnSp macro="">
      <xdr:nvCxnSpPr>
        <xdr:cNvPr id="572" name="直線コネクタ 571"/>
        <xdr:cNvCxnSpPr/>
      </xdr:nvCxnSpPr>
      <xdr:spPr>
        <a:xfrm flipV="1">
          <a:off x="14592300" y="9244893"/>
          <a:ext cx="889000" cy="93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4273</xdr:rowOff>
    </xdr:from>
    <xdr:to>
      <xdr:col>22</xdr:col>
      <xdr:colOff>415925</xdr:colOff>
      <xdr:row>56</xdr:row>
      <xdr:rowOff>105873</xdr:rowOff>
    </xdr:to>
    <xdr:sp macro="" textlink="">
      <xdr:nvSpPr>
        <xdr:cNvPr id="573" name="フローチャート : 判断 572"/>
        <xdr:cNvSpPr/>
      </xdr:nvSpPr>
      <xdr:spPr>
        <a:xfrm>
          <a:off x="15430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97000</xdr:rowOff>
    </xdr:from>
    <xdr:ext cx="534377" cy="259045"/>
    <xdr:sp macro="" textlink="">
      <xdr:nvSpPr>
        <xdr:cNvPr id="574" name="テキスト ボックス 573"/>
        <xdr:cNvSpPr txBox="1"/>
      </xdr:nvSpPr>
      <xdr:spPr>
        <a:xfrm>
          <a:off x="15214111" y="969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80173</xdr:rowOff>
    </xdr:from>
    <xdr:to>
      <xdr:col>21</xdr:col>
      <xdr:colOff>161925</xdr:colOff>
      <xdr:row>54</xdr:row>
      <xdr:rowOff>83085</xdr:rowOff>
    </xdr:to>
    <xdr:cxnSp macro="">
      <xdr:nvCxnSpPr>
        <xdr:cNvPr id="575" name="直線コネクタ 574"/>
        <xdr:cNvCxnSpPr/>
      </xdr:nvCxnSpPr>
      <xdr:spPr>
        <a:xfrm flipV="1">
          <a:off x="13703300" y="9338473"/>
          <a:ext cx="889000" cy="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159418</xdr:rowOff>
    </xdr:from>
    <xdr:to>
      <xdr:col>21</xdr:col>
      <xdr:colOff>212725</xdr:colOff>
      <xdr:row>56</xdr:row>
      <xdr:rowOff>89568</xdr:rowOff>
    </xdr:to>
    <xdr:sp macro="" textlink="">
      <xdr:nvSpPr>
        <xdr:cNvPr id="576" name="フローチャート : 判断 575"/>
        <xdr:cNvSpPr/>
      </xdr:nvSpPr>
      <xdr:spPr>
        <a:xfrm>
          <a:off x="14541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80695</xdr:rowOff>
    </xdr:from>
    <xdr:ext cx="534377" cy="259045"/>
    <xdr:sp macro="" textlink="">
      <xdr:nvSpPr>
        <xdr:cNvPr id="577" name="テキスト ボックス 576"/>
        <xdr:cNvSpPr txBox="1"/>
      </xdr:nvSpPr>
      <xdr:spPr>
        <a:xfrm>
          <a:off x="14325111" y="968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74888</xdr:rowOff>
    </xdr:from>
    <xdr:to>
      <xdr:col>19</xdr:col>
      <xdr:colOff>644525</xdr:colOff>
      <xdr:row>54</xdr:row>
      <xdr:rowOff>83085</xdr:rowOff>
    </xdr:to>
    <xdr:cxnSp macro="">
      <xdr:nvCxnSpPr>
        <xdr:cNvPr id="578" name="直線コネクタ 577"/>
        <xdr:cNvCxnSpPr/>
      </xdr:nvCxnSpPr>
      <xdr:spPr>
        <a:xfrm>
          <a:off x="12814300" y="9333188"/>
          <a:ext cx="889000" cy="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27366</xdr:rowOff>
    </xdr:from>
    <xdr:to>
      <xdr:col>20</xdr:col>
      <xdr:colOff>9525</xdr:colOff>
      <xdr:row>56</xdr:row>
      <xdr:rowOff>128966</xdr:rowOff>
    </xdr:to>
    <xdr:sp macro="" textlink="">
      <xdr:nvSpPr>
        <xdr:cNvPr id="579" name="フローチャート : 判断 578"/>
        <xdr:cNvSpPr/>
      </xdr:nvSpPr>
      <xdr:spPr>
        <a:xfrm>
          <a:off x="13652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120093</xdr:rowOff>
    </xdr:from>
    <xdr:ext cx="534377" cy="259045"/>
    <xdr:sp macro="" textlink="">
      <xdr:nvSpPr>
        <xdr:cNvPr id="580" name="テキスト ボックス 579"/>
        <xdr:cNvSpPr txBox="1"/>
      </xdr:nvSpPr>
      <xdr:spPr>
        <a:xfrm>
          <a:off x="13436111" y="972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40363</xdr:rowOff>
    </xdr:from>
    <xdr:to>
      <xdr:col>18</xdr:col>
      <xdr:colOff>492125</xdr:colOff>
      <xdr:row>56</xdr:row>
      <xdr:rowOff>141963</xdr:rowOff>
    </xdr:to>
    <xdr:sp macro="" textlink="">
      <xdr:nvSpPr>
        <xdr:cNvPr id="581" name="フローチャート : 判断 580"/>
        <xdr:cNvSpPr/>
      </xdr:nvSpPr>
      <xdr:spPr>
        <a:xfrm>
          <a:off x="12763500" y="964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133090</xdr:rowOff>
    </xdr:from>
    <xdr:ext cx="534377" cy="259045"/>
    <xdr:sp macro="" textlink="">
      <xdr:nvSpPr>
        <xdr:cNvPr id="582" name="テキスト ボックス 581"/>
        <xdr:cNvSpPr txBox="1"/>
      </xdr:nvSpPr>
      <xdr:spPr>
        <a:xfrm>
          <a:off x="12547111" y="973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53</xdr:row>
      <xdr:rowOff>153073</xdr:rowOff>
    </xdr:from>
    <xdr:to>
      <xdr:col>23</xdr:col>
      <xdr:colOff>568325</xdr:colOff>
      <xdr:row>54</xdr:row>
      <xdr:rowOff>83223</xdr:rowOff>
    </xdr:to>
    <xdr:sp macro="" textlink="">
      <xdr:nvSpPr>
        <xdr:cNvPr id="588" name="円/楕円 587"/>
        <xdr:cNvSpPr/>
      </xdr:nvSpPr>
      <xdr:spPr>
        <a:xfrm>
          <a:off x="16268700" y="923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4500</xdr:rowOff>
    </xdr:from>
    <xdr:ext cx="599010" cy="259045"/>
    <xdr:sp macro="" textlink="">
      <xdr:nvSpPr>
        <xdr:cNvPr id="589" name="教育費該当値テキスト"/>
        <xdr:cNvSpPr txBox="1"/>
      </xdr:nvSpPr>
      <xdr:spPr>
        <a:xfrm>
          <a:off x="16370300" y="9091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173,464</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107243</xdr:rowOff>
    </xdr:from>
    <xdr:to>
      <xdr:col>22</xdr:col>
      <xdr:colOff>415925</xdr:colOff>
      <xdr:row>54</xdr:row>
      <xdr:rowOff>37393</xdr:rowOff>
    </xdr:to>
    <xdr:sp macro="" textlink="">
      <xdr:nvSpPr>
        <xdr:cNvPr id="590" name="円/楕円 589"/>
        <xdr:cNvSpPr/>
      </xdr:nvSpPr>
      <xdr:spPr>
        <a:xfrm>
          <a:off x="15430500" y="919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52</xdr:row>
      <xdr:rowOff>53920</xdr:rowOff>
    </xdr:from>
    <xdr:ext cx="599010" cy="259045"/>
    <xdr:sp macro="" textlink="">
      <xdr:nvSpPr>
        <xdr:cNvPr id="591" name="テキスト ボックス 590"/>
        <xdr:cNvSpPr txBox="1"/>
      </xdr:nvSpPr>
      <xdr:spPr>
        <a:xfrm>
          <a:off x="15181794" y="8969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183,488</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29373</xdr:rowOff>
    </xdr:from>
    <xdr:to>
      <xdr:col>21</xdr:col>
      <xdr:colOff>212725</xdr:colOff>
      <xdr:row>54</xdr:row>
      <xdr:rowOff>130973</xdr:rowOff>
    </xdr:to>
    <xdr:sp macro="" textlink="">
      <xdr:nvSpPr>
        <xdr:cNvPr id="592" name="円/楕円 591"/>
        <xdr:cNvSpPr/>
      </xdr:nvSpPr>
      <xdr:spPr>
        <a:xfrm>
          <a:off x="14541500" y="928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52</xdr:row>
      <xdr:rowOff>147500</xdr:rowOff>
    </xdr:from>
    <xdr:ext cx="599010" cy="259045"/>
    <xdr:sp macro="" textlink="">
      <xdr:nvSpPr>
        <xdr:cNvPr id="593" name="テキスト ボックス 592"/>
        <xdr:cNvSpPr txBox="1"/>
      </xdr:nvSpPr>
      <xdr:spPr>
        <a:xfrm>
          <a:off x="14292794" y="9062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163,020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32285</xdr:rowOff>
    </xdr:from>
    <xdr:to>
      <xdr:col>20</xdr:col>
      <xdr:colOff>9525</xdr:colOff>
      <xdr:row>54</xdr:row>
      <xdr:rowOff>133885</xdr:rowOff>
    </xdr:to>
    <xdr:sp macro="" textlink="">
      <xdr:nvSpPr>
        <xdr:cNvPr id="594" name="円/楕円 593"/>
        <xdr:cNvSpPr/>
      </xdr:nvSpPr>
      <xdr:spPr>
        <a:xfrm>
          <a:off x="13652500" y="929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52</xdr:row>
      <xdr:rowOff>150412</xdr:rowOff>
    </xdr:from>
    <xdr:ext cx="599010" cy="259045"/>
    <xdr:sp macro="" textlink="">
      <xdr:nvSpPr>
        <xdr:cNvPr id="595" name="テキスト ボックス 594"/>
        <xdr:cNvSpPr txBox="1"/>
      </xdr:nvSpPr>
      <xdr:spPr>
        <a:xfrm>
          <a:off x="13403794" y="9065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162,383</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24088</xdr:rowOff>
    </xdr:from>
    <xdr:to>
      <xdr:col>18</xdr:col>
      <xdr:colOff>492125</xdr:colOff>
      <xdr:row>54</xdr:row>
      <xdr:rowOff>125688</xdr:rowOff>
    </xdr:to>
    <xdr:sp macro="" textlink="">
      <xdr:nvSpPr>
        <xdr:cNvPr id="596" name="円/楕円 595"/>
        <xdr:cNvSpPr/>
      </xdr:nvSpPr>
      <xdr:spPr>
        <a:xfrm>
          <a:off x="12763500" y="928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52</xdr:row>
      <xdr:rowOff>142215</xdr:rowOff>
    </xdr:from>
    <xdr:ext cx="599010" cy="259045"/>
    <xdr:sp macro="" textlink="">
      <xdr:nvSpPr>
        <xdr:cNvPr id="597" name="テキスト ボックス 596"/>
        <xdr:cNvSpPr txBox="1"/>
      </xdr:nvSpPr>
      <xdr:spPr>
        <a:xfrm>
          <a:off x="12514794" y="9057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164,176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8" name="直線コネクタ 60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9" name="テキスト ボックス 60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0" name="直線コネクタ 60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1" name="テキスト ボックス 61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2" name="直線コネクタ 61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3" name="テキスト ボックス 61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4" name="直線コネクタ 61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5" name="テキスト ボックス 61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8401</xdr:rowOff>
    </xdr:from>
    <xdr:to>
      <xdr:col>23</xdr:col>
      <xdr:colOff>516889</xdr:colOff>
      <xdr:row>78</xdr:row>
      <xdr:rowOff>139700</xdr:rowOff>
    </xdr:to>
    <xdr:cxnSp macro="">
      <xdr:nvCxnSpPr>
        <xdr:cNvPr id="619" name="直線コネクタ 618"/>
        <xdr:cNvCxnSpPr/>
      </xdr:nvCxnSpPr>
      <xdr:spPr>
        <a:xfrm flipV="1">
          <a:off x="16317595" y="12352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144739</xdr:rowOff>
    </xdr:from>
    <xdr:ext cx="249299" cy="259045"/>
    <xdr:sp macro="" textlink="">
      <xdr:nvSpPr>
        <xdr:cNvPr id="620" name="災害復旧費最小値テキスト"/>
        <xdr:cNvSpPr txBox="1"/>
      </xdr:nvSpPr>
      <xdr:spPr>
        <a:xfrm>
          <a:off x="16370300" y="13517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1" name="直線コネクタ 62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126528</xdr:rowOff>
    </xdr:from>
    <xdr:ext cx="599010" cy="259045"/>
    <xdr:sp macro="" textlink="">
      <xdr:nvSpPr>
        <xdr:cNvPr id="622" name="災害復旧費最大値テキスト"/>
        <xdr:cNvSpPr txBox="1"/>
      </xdr:nvSpPr>
      <xdr:spPr>
        <a:xfrm>
          <a:off x="16370300" y="1212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72</xdr:row>
      <xdr:rowOff>8401</xdr:rowOff>
    </xdr:from>
    <xdr:to>
      <xdr:col>23</xdr:col>
      <xdr:colOff>606425</xdr:colOff>
      <xdr:row>72</xdr:row>
      <xdr:rowOff>8401</xdr:rowOff>
    </xdr:to>
    <xdr:cxnSp macro="">
      <xdr:nvCxnSpPr>
        <xdr:cNvPr id="623" name="直線コネクタ 622"/>
        <xdr:cNvCxnSpPr/>
      </xdr:nvCxnSpPr>
      <xdr:spPr>
        <a:xfrm>
          <a:off x="16230600" y="12352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48735</xdr:rowOff>
    </xdr:from>
    <xdr:to>
      <xdr:col>23</xdr:col>
      <xdr:colOff>517525</xdr:colOff>
      <xdr:row>78</xdr:row>
      <xdr:rowOff>133655</xdr:rowOff>
    </xdr:to>
    <xdr:cxnSp macro="">
      <xdr:nvCxnSpPr>
        <xdr:cNvPr id="624" name="直線コネクタ 623"/>
        <xdr:cNvCxnSpPr/>
      </xdr:nvCxnSpPr>
      <xdr:spPr>
        <a:xfrm flipV="1">
          <a:off x="15481300" y="13421835"/>
          <a:ext cx="838200" cy="8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17739</xdr:rowOff>
    </xdr:from>
    <xdr:ext cx="534377" cy="259045"/>
    <xdr:sp macro="" textlink="">
      <xdr:nvSpPr>
        <xdr:cNvPr id="625" name="災害復旧費平均値テキスト"/>
        <xdr:cNvSpPr txBox="1"/>
      </xdr:nvSpPr>
      <xdr:spPr>
        <a:xfrm>
          <a:off x="16370300" y="13390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39312</xdr:rowOff>
    </xdr:from>
    <xdr:to>
      <xdr:col>23</xdr:col>
      <xdr:colOff>568325</xdr:colOff>
      <xdr:row>78</xdr:row>
      <xdr:rowOff>140912</xdr:rowOff>
    </xdr:to>
    <xdr:sp macro="" textlink="">
      <xdr:nvSpPr>
        <xdr:cNvPr id="626" name="フローチャート : 判断 625"/>
        <xdr:cNvSpPr/>
      </xdr:nvSpPr>
      <xdr:spPr>
        <a:xfrm>
          <a:off x="16268700" y="134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129587</xdr:rowOff>
    </xdr:from>
    <xdr:to>
      <xdr:col>22</xdr:col>
      <xdr:colOff>365125</xdr:colOff>
      <xdr:row>78</xdr:row>
      <xdr:rowOff>133655</xdr:rowOff>
    </xdr:to>
    <xdr:cxnSp macro="">
      <xdr:nvCxnSpPr>
        <xdr:cNvPr id="627" name="直線コネクタ 626"/>
        <xdr:cNvCxnSpPr/>
      </xdr:nvCxnSpPr>
      <xdr:spPr>
        <a:xfrm>
          <a:off x="14592300" y="13502687"/>
          <a:ext cx="889000" cy="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59310</xdr:rowOff>
    </xdr:from>
    <xdr:to>
      <xdr:col>22</xdr:col>
      <xdr:colOff>415925</xdr:colOff>
      <xdr:row>78</xdr:row>
      <xdr:rowOff>160910</xdr:rowOff>
    </xdr:to>
    <xdr:sp macro="" textlink="">
      <xdr:nvSpPr>
        <xdr:cNvPr id="628" name="フローチャート : 判断 627"/>
        <xdr:cNvSpPr/>
      </xdr:nvSpPr>
      <xdr:spPr>
        <a:xfrm>
          <a:off x="15430500" y="134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5987</xdr:rowOff>
    </xdr:from>
    <xdr:ext cx="469744" cy="259045"/>
    <xdr:sp macro="" textlink="">
      <xdr:nvSpPr>
        <xdr:cNvPr id="629" name="テキスト ボックス 628"/>
        <xdr:cNvSpPr txBox="1"/>
      </xdr:nvSpPr>
      <xdr:spPr>
        <a:xfrm>
          <a:off x="15246427" y="1320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129587</xdr:rowOff>
    </xdr:from>
    <xdr:to>
      <xdr:col>21</xdr:col>
      <xdr:colOff>161925</xdr:colOff>
      <xdr:row>78</xdr:row>
      <xdr:rowOff>139700</xdr:rowOff>
    </xdr:to>
    <xdr:cxnSp macro="">
      <xdr:nvCxnSpPr>
        <xdr:cNvPr id="630" name="直線コネクタ 629"/>
        <xdr:cNvCxnSpPr/>
      </xdr:nvCxnSpPr>
      <xdr:spPr>
        <a:xfrm flipV="1">
          <a:off x="13703300" y="13502687"/>
          <a:ext cx="889000" cy="1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54670</xdr:rowOff>
    </xdr:from>
    <xdr:to>
      <xdr:col>21</xdr:col>
      <xdr:colOff>212725</xdr:colOff>
      <xdr:row>78</xdr:row>
      <xdr:rowOff>156270</xdr:rowOff>
    </xdr:to>
    <xdr:sp macro="" textlink="">
      <xdr:nvSpPr>
        <xdr:cNvPr id="631" name="フローチャート : 判断 630"/>
        <xdr:cNvSpPr/>
      </xdr:nvSpPr>
      <xdr:spPr>
        <a:xfrm>
          <a:off x="14541500" y="1342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1347</xdr:rowOff>
    </xdr:from>
    <xdr:ext cx="469744" cy="259045"/>
    <xdr:sp macro="" textlink="">
      <xdr:nvSpPr>
        <xdr:cNvPr id="632" name="テキスト ボックス 631"/>
        <xdr:cNvSpPr txBox="1"/>
      </xdr:nvSpPr>
      <xdr:spPr>
        <a:xfrm>
          <a:off x="14357427" y="1320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122391</xdr:rowOff>
    </xdr:from>
    <xdr:to>
      <xdr:col>19</xdr:col>
      <xdr:colOff>644525</xdr:colOff>
      <xdr:row>78</xdr:row>
      <xdr:rowOff>139700</xdr:rowOff>
    </xdr:to>
    <xdr:cxnSp macro="">
      <xdr:nvCxnSpPr>
        <xdr:cNvPr id="633" name="直線コネクタ 632"/>
        <xdr:cNvCxnSpPr/>
      </xdr:nvCxnSpPr>
      <xdr:spPr>
        <a:xfrm>
          <a:off x="12814300" y="13495491"/>
          <a:ext cx="889000" cy="1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37520</xdr:rowOff>
    </xdr:from>
    <xdr:to>
      <xdr:col>20</xdr:col>
      <xdr:colOff>9525</xdr:colOff>
      <xdr:row>78</xdr:row>
      <xdr:rowOff>139120</xdr:rowOff>
    </xdr:to>
    <xdr:sp macro="" textlink="">
      <xdr:nvSpPr>
        <xdr:cNvPr id="634" name="フローチャート : 判断 633"/>
        <xdr:cNvSpPr/>
      </xdr:nvSpPr>
      <xdr:spPr>
        <a:xfrm>
          <a:off x="13652500" y="1341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155647</xdr:rowOff>
    </xdr:from>
    <xdr:ext cx="534377" cy="259045"/>
    <xdr:sp macro="" textlink="">
      <xdr:nvSpPr>
        <xdr:cNvPr id="635" name="テキスト ボックス 634"/>
        <xdr:cNvSpPr txBox="1"/>
      </xdr:nvSpPr>
      <xdr:spPr>
        <a:xfrm>
          <a:off x="13436111" y="1318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48233</xdr:rowOff>
    </xdr:from>
    <xdr:to>
      <xdr:col>18</xdr:col>
      <xdr:colOff>492125</xdr:colOff>
      <xdr:row>78</xdr:row>
      <xdr:rowOff>149833</xdr:rowOff>
    </xdr:to>
    <xdr:sp macro="" textlink="">
      <xdr:nvSpPr>
        <xdr:cNvPr id="636" name="フローチャート : 判断 635"/>
        <xdr:cNvSpPr/>
      </xdr:nvSpPr>
      <xdr:spPr>
        <a:xfrm>
          <a:off x="12763500" y="1342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166360</xdr:rowOff>
    </xdr:from>
    <xdr:ext cx="469744" cy="259045"/>
    <xdr:sp macro="" textlink="">
      <xdr:nvSpPr>
        <xdr:cNvPr id="637" name="テキスト ボックス 636"/>
        <xdr:cNvSpPr txBox="1"/>
      </xdr:nvSpPr>
      <xdr:spPr>
        <a:xfrm>
          <a:off x="12579427" y="1319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169385</xdr:rowOff>
    </xdr:from>
    <xdr:to>
      <xdr:col>23</xdr:col>
      <xdr:colOff>568325</xdr:colOff>
      <xdr:row>78</xdr:row>
      <xdr:rowOff>99535</xdr:rowOff>
    </xdr:to>
    <xdr:sp macro="" textlink="">
      <xdr:nvSpPr>
        <xdr:cNvPr id="643" name="円/楕円 642"/>
        <xdr:cNvSpPr/>
      </xdr:nvSpPr>
      <xdr:spPr>
        <a:xfrm>
          <a:off x="16268700" y="1337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128762</xdr:rowOff>
    </xdr:from>
    <xdr:ext cx="534377" cy="259045"/>
    <xdr:sp macro="" textlink="">
      <xdr:nvSpPr>
        <xdr:cNvPr id="644" name="災害復旧費該当値テキスト"/>
        <xdr:cNvSpPr txBox="1"/>
      </xdr:nvSpPr>
      <xdr:spPr>
        <a:xfrm>
          <a:off x="16370300" y="1315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19,896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82855</xdr:rowOff>
    </xdr:from>
    <xdr:to>
      <xdr:col>22</xdr:col>
      <xdr:colOff>415925</xdr:colOff>
      <xdr:row>79</xdr:row>
      <xdr:rowOff>13005</xdr:rowOff>
    </xdr:to>
    <xdr:sp macro="" textlink="">
      <xdr:nvSpPr>
        <xdr:cNvPr id="645" name="円/楕円 644"/>
        <xdr:cNvSpPr/>
      </xdr:nvSpPr>
      <xdr:spPr>
        <a:xfrm>
          <a:off x="15430500" y="1345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4132</xdr:rowOff>
    </xdr:from>
    <xdr:ext cx="469744" cy="259045"/>
    <xdr:sp macro="" textlink="">
      <xdr:nvSpPr>
        <xdr:cNvPr id="646" name="テキスト ボックス 645"/>
        <xdr:cNvSpPr txBox="1"/>
      </xdr:nvSpPr>
      <xdr:spPr>
        <a:xfrm>
          <a:off x="15246427" y="13548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78787</xdr:rowOff>
    </xdr:from>
    <xdr:to>
      <xdr:col>21</xdr:col>
      <xdr:colOff>212725</xdr:colOff>
      <xdr:row>79</xdr:row>
      <xdr:rowOff>8937</xdr:rowOff>
    </xdr:to>
    <xdr:sp macro="" textlink="">
      <xdr:nvSpPr>
        <xdr:cNvPr id="647" name="円/楕円 646"/>
        <xdr:cNvSpPr/>
      </xdr:nvSpPr>
      <xdr:spPr>
        <a:xfrm>
          <a:off x="14541500" y="1345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64</xdr:rowOff>
    </xdr:from>
    <xdr:ext cx="469744" cy="259045"/>
    <xdr:sp macro="" textlink="">
      <xdr:nvSpPr>
        <xdr:cNvPr id="648" name="テキスト ボックス 647"/>
        <xdr:cNvSpPr txBox="1"/>
      </xdr:nvSpPr>
      <xdr:spPr>
        <a:xfrm>
          <a:off x="14357427" y="1354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49" name="円/楕円 648"/>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0" name="テキスト ボックス 649"/>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71591</xdr:rowOff>
    </xdr:from>
    <xdr:to>
      <xdr:col>18</xdr:col>
      <xdr:colOff>492125</xdr:colOff>
      <xdr:row>79</xdr:row>
      <xdr:rowOff>1741</xdr:rowOff>
    </xdr:to>
    <xdr:sp macro="" textlink="">
      <xdr:nvSpPr>
        <xdr:cNvPr id="651" name="円/楕円 650"/>
        <xdr:cNvSpPr/>
      </xdr:nvSpPr>
      <xdr:spPr>
        <a:xfrm>
          <a:off x="12763500" y="1344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164318</xdr:rowOff>
    </xdr:from>
    <xdr:ext cx="469744" cy="259045"/>
    <xdr:sp macro="" textlink="">
      <xdr:nvSpPr>
        <xdr:cNvPr id="652" name="テキスト ボックス 651"/>
        <xdr:cNvSpPr txBox="1"/>
      </xdr:nvSpPr>
      <xdr:spPr>
        <a:xfrm>
          <a:off x="12579427" y="13537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43290</xdr:rowOff>
    </xdr:from>
    <xdr:to>
      <xdr:col>23</xdr:col>
      <xdr:colOff>516889</xdr:colOff>
      <xdr:row>98</xdr:row>
      <xdr:rowOff>130542</xdr:rowOff>
    </xdr:to>
    <xdr:cxnSp macro="">
      <xdr:nvCxnSpPr>
        <xdr:cNvPr id="674" name="直線コネクタ 673"/>
        <xdr:cNvCxnSpPr/>
      </xdr:nvCxnSpPr>
      <xdr:spPr>
        <a:xfrm flipV="1">
          <a:off x="16317595" y="15645240"/>
          <a:ext cx="1269" cy="12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134369</xdr:rowOff>
    </xdr:from>
    <xdr:ext cx="469744" cy="259045"/>
    <xdr:sp macro="" textlink="">
      <xdr:nvSpPr>
        <xdr:cNvPr id="675" name="公債費最小値テキスト"/>
        <xdr:cNvSpPr txBox="1"/>
      </xdr:nvSpPr>
      <xdr:spPr>
        <a:xfrm>
          <a:off x="16370300" y="1693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98</xdr:row>
      <xdr:rowOff>130542</xdr:rowOff>
    </xdr:from>
    <xdr:to>
      <xdr:col>23</xdr:col>
      <xdr:colOff>606425</xdr:colOff>
      <xdr:row>98</xdr:row>
      <xdr:rowOff>130542</xdr:rowOff>
    </xdr:to>
    <xdr:cxnSp macro="">
      <xdr:nvCxnSpPr>
        <xdr:cNvPr id="676" name="直線コネクタ 675"/>
        <xdr:cNvCxnSpPr/>
      </xdr:nvCxnSpPr>
      <xdr:spPr>
        <a:xfrm>
          <a:off x="16230600" y="1693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161417</xdr:rowOff>
    </xdr:from>
    <xdr:ext cx="599010" cy="259045"/>
    <xdr:sp macro="" textlink="">
      <xdr:nvSpPr>
        <xdr:cNvPr id="677" name="公債費最大値テキスト"/>
        <xdr:cNvSpPr txBox="1"/>
      </xdr:nvSpPr>
      <xdr:spPr>
        <a:xfrm>
          <a:off x="16370300" y="1542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283,587</a:t>
          </a:r>
          <a:endParaRPr kumimoji="1" lang="ja-JP" altLang="en-US" sz="1000" b="1">
            <a:latin typeface="ＭＳ Ｐゴシック"/>
          </a:endParaRPr>
        </a:p>
      </xdr:txBody>
    </xdr:sp>
    <xdr:clientData/>
  </xdr:oneCellAnchor>
  <xdr:twoCellAnchor>
    <xdr:from>
      <xdr:col>23</xdr:col>
      <xdr:colOff>428625</xdr:colOff>
      <xdr:row>91</xdr:row>
      <xdr:rowOff>43290</xdr:rowOff>
    </xdr:from>
    <xdr:to>
      <xdr:col>23</xdr:col>
      <xdr:colOff>606425</xdr:colOff>
      <xdr:row>91</xdr:row>
      <xdr:rowOff>43290</xdr:rowOff>
    </xdr:to>
    <xdr:cxnSp macro="">
      <xdr:nvCxnSpPr>
        <xdr:cNvPr id="678" name="直線コネクタ 677"/>
        <xdr:cNvCxnSpPr/>
      </xdr:nvCxnSpPr>
      <xdr:spPr>
        <a:xfrm>
          <a:off x="16230600" y="1564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166725</xdr:rowOff>
    </xdr:from>
    <xdr:to>
      <xdr:col>23</xdr:col>
      <xdr:colOff>517525</xdr:colOff>
      <xdr:row>94</xdr:row>
      <xdr:rowOff>17097</xdr:rowOff>
    </xdr:to>
    <xdr:cxnSp macro="">
      <xdr:nvCxnSpPr>
        <xdr:cNvPr id="679" name="直線コネクタ 678"/>
        <xdr:cNvCxnSpPr/>
      </xdr:nvCxnSpPr>
      <xdr:spPr>
        <a:xfrm>
          <a:off x="15481300" y="16111575"/>
          <a:ext cx="838200" cy="2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100734</xdr:rowOff>
    </xdr:from>
    <xdr:ext cx="599010" cy="259045"/>
    <xdr:sp macro="" textlink="">
      <xdr:nvSpPr>
        <xdr:cNvPr id="680" name="公債費平均値テキスト"/>
        <xdr:cNvSpPr txBox="1"/>
      </xdr:nvSpPr>
      <xdr:spPr>
        <a:xfrm>
          <a:off x="16370300" y="163884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122307</xdr:rowOff>
    </xdr:from>
    <xdr:to>
      <xdr:col>23</xdr:col>
      <xdr:colOff>568325</xdr:colOff>
      <xdr:row>96</xdr:row>
      <xdr:rowOff>52457</xdr:rowOff>
    </xdr:to>
    <xdr:sp macro="" textlink="">
      <xdr:nvSpPr>
        <xdr:cNvPr id="681" name="フローチャート : 判断 680"/>
        <xdr:cNvSpPr/>
      </xdr:nvSpPr>
      <xdr:spPr>
        <a:xfrm>
          <a:off x="162687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89038</xdr:rowOff>
    </xdr:from>
    <xdr:to>
      <xdr:col>22</xdr:col>
      <xdr:colOff>365125</xdr:colOff>
      <xdr:row>93</xdr:row>
      <xdr:rowOff>166725</xdr:rowOff>
    </xdr:to>
    <xdr:cxnSp macro="">
      <xdr:nvCxnSpPr>
        <xdr:cNvPr id="682" name="直線コネクタ 681"/>
        <xdr:cNvCxnSpPr/>
      </xdr:nvCxnSpPr>
      <xdr:spPr>
        <a:xfrm>
          <a:off x="14592300" y="16033888"/>
          <a:ext cx="889000" cy="7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99439</xdr:rowOff>
    </xdr:from>
    <xdr:to>
      <xdr:col>22</xdr:col>
      <xdr:colOff>415925</xdr:colOff>
      <xdr:row>96</xdr:row>
      <xdr:rowOff>29589</xdr:rowOff>
    </xdr:to>
    <xdr:sp macro="" textlink="">
      <xdr:nvSpPr>
        <xdr:cNvPr id="683" name="フローチャート : 判断 682"/>
        <xdr:cNvSpPr/>
      </xdr:nvSpPr>
      <xdr:spPr>
        <a:xfrm>
          <a:off x="15430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20716</xdr:rowOff>
    </xdr:from>
    <xdr:ext cx="599010" cy="259045"/>
    <xdr:sp macro="" textlink="">
      <xdr:nvSpPr>
        <xdr:cNvPr id="684" name="テキスト ボックス 683"/>
        <xdr:cNvSpPr txBox="1"/>
      </xdr:nvSpPr>
      <xdr:spPr>
        <a:xfrm>
          <a:off x="15181794"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89038</xdr:rowOff>
    </xdr:from>
    <xdr:to>
      <xdr:col>21</xdr:col>
      <xdr:colOff>161925</xdr:colOff>
      <xdr:row>93</xdr:row>
      <xdr:rowOff>136815</xdr:rowOff>
    </xdr:to>
    <xdr:cxnSp macro="">
      <xdr:nvCxnSpPr>
        <xdr:cNvPr id="685" name="直線コネクタ 684"/>
        <xdr:cNvCxnSpPr/>
      </xdr:nvCxnSpPr>
      <xdr:spPr>
        <a:xfrm flipV="1">
          <a:off x="13703300" y="16033888"/>
          <a:ext cx="889000" cy="4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104189</xdr:rowOff>
    </xdr:from>
    <xdr:to>
      <xdr:col>21</xdr:col>
      <xdr:colOff>212725</xdr:colOff>
      <xdr:row>96</xdr:row>
      <xdr:rowOff>34339</xdr:rowOff>
    </xdr:to>
    <xdr:sp macro="" textlink="">
      <xdr:nvSpPr>
        <xdr:cNvPr id="686" name="フローチャート : 判断 685"/>
        <xdr:cNvSpPr/>
      </xdr:nvSpPr>
      <xdr:spPr>
        <a:xfrm>
          <a:off x="14541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25466</xdr:rowOff>
    </xdr:from>
    <xdr:ext cx="599010" cy="259045"/>
    <xdr:sp macro="" textlink="">
      <xdr:nvSpPr>
        <xdr:cNvPr id="687" name="テキスト ボックス 686"/>
        <xdr:cNvSpPr txBox="1"/>
      </xdr:nvSpPr>
      <xdr:spPr>
        <a:xfrm>
          <a:off x="14292794" y="164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114646</xdr:rowOff>
    </xdr:from>
    <xdr:to>
      <xdr:col>19</xdr:col>
      <xdr:colOff>644525</xdr:colOff>
      <xdr:row>93</xdr:row>
      <xdr:rowOff>136815</xdr:rowOff>
    </xdr:to>
    <xdr:cxnSp macro="">
      <xdr:nvCxnSpPr>
        <xdr:cNvPr id="688" name="直線コネクタ 687"/>
        <xdr:cNvCxnSpPr/>
      </xdr:nvCxnSpPr>
      <xdr:spPr>
        <a:xfrm>
          <a:off x="12814300" y="16059496"/>
          <a:ext cx="889000" cy="2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94300</xdr:rowOff>
    </xdr:from>
    <xdr:to>
      <xdr:col>20</xdr:col>
      <xdr:colOff>9525</xdr:colOff>
      <xdr:row>96</xdr:row>
      <xdr:rowOff>24450</xdr:rowOff>
    </xdr:to>
    <xdr:sp macro="" textlink="">
      <xdr:nvSpPr>
        <xdr:cNvPr id="689" name="フローチャート : 判断 688"/>
        <xdr:cNvSpPr/>
      </xdr:nvSpPr>
      <xdr:spPr>
        <a:xfrm>
          <a:off x="13652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15577</xdr:rowOff>
    </xdr:from>
    <xdr:ext cx="599010" cy="259045"/>
    <xdr:sp macro="" textlink="">
      <xdr:nvSpPr>
        <xdr:cNvPr id="690" name="テキスト ボックス 689"/>
        <xdr:cNvSpPr txBox="1"/>
      </xdr:nvSpPr>
      <xdr:spPr>
        <a:xfrm>
          <a:off x="13403794" y="1647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67686</xdr:rowOff>
    </xdr:from>
    <xdr:to>
      <xdr:col>18</xdr:col>
      <xdr:colOff>492125</xdr:colOff>
      <xdr:row>95</xdr:row>
      <xdr:rowOff>169286</xdr:rowOff>
    </xdr:to>
    <xdr:sp macro="" textlink="">
      <xdr:nvSpPr>
        <xdr:cNvPr id="691" name="フローチャート : 判断 690"/>
        <xdr:cNvSpPr/>
      </xdr:nvSpPr>
      <xdr:spPr>
        <a:xfrm>
          <a:off x="12763500" y="1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160413</xdr:rowOff>
    </xdr:from>
    <xdr:ext cx="599010" cy="259045"/>
    <xdr:sp macro="" textlink="">
      <xdr:nvSpPr>
        <xdr:cNvPr id="692" name="テキスト ボックス 691"/>
        <xdr:cNvSpPr txBox="1"/>
      </xdr:nvSpPr>
      <xdr:spPr>
        <a:xfrm>
          <a:off x="12514794" y="16448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137747</xdr:rowOff>
    </xdr:from>
    <xdr:to>
      <xdr:col>23</xdr:col>
      <xdr:colOff>568325</xdr:colOff>
      <xdr:row>94</xdr:row>
      <xdr:rowOff>67897</xdr:rowOff>
    </xdr:to>
    <xdr:sp macro="" textlink="">
      <xdr:nvSpPr>
        <xdr:cNvPr id="698" name="円/楕円 697"/>
        <xdr:cNvSpPr/>
      </xdr:nvSpPr>
      <xdr:spPr>
        <a:xfrm>
          <a:off x="16268700" y="1608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160624</xdr:rowOff>
    </xdr:from>
    <xdr:ext cx="599010" cy="259045"/>
    <xdr:sp macro="" textlink="">
      <xdr:nvSpPr>
        <xdr:cNvPr id="699" name="公債費該当値テキスト"/>
        <xdr:cNvSpPr txBox="1"/>
      </xdr:nvSpPr>
      <xdr:spPr>
        <a:xfrm>
          <a:off x="16370300" y="1593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176,816</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115925</xdr:rowOff>
    </xdr:from>
    <xdr:to>
      <xdr:col>22</xdr:col>
      <xdr:colOff>415925</xdr:colOff>
      <xdr:row>94</xdr:row>
      <xdr:rowOff>46075</xdr:rowOff>
    </xdr:to>
    <xdr:sp macro="" textlink="">
      <xdr:nvSpPr>
        <xdr:cNvPr id="700" name="円/楕円 699"/>
        <xdr:cNvSpPr/>
      </xdr:nvSpPr>
      <xdr:spPr>
        <a:xfrm>
          <a:off x="15430500" y="1606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92</xdr:row>
      <xdr:rowOff>62602</xdr:rowOff>
    </xdr:from>
    <xdr:ext cx="599010" cy="259045"/>
    <xdr:sp macro="" textlink="">
      <xdr:nvSpPr>
        <xdr:cNvPr id="701" name="テキスト ボックス 700"/>
        <xdr:cNvSpPr txBox="1"/>
      </xdr:nvSpPr>
      <xdr:spPr>
        <a:xfrm>
          <a:off x="15181794" y="15836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181,589</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38238</xdr:rowOff>
    </xdr:from>
    <xdr:to>
      <xdr:col>21</xdr:col>
      <xdr:colOff>212725</xdr:colOff>
      <xdr:row>93</xdr:row>
      <xdr:rowOff>139838</xdr:rowOff>
    </xdr:to>
    <xdr:sp macro="" textlink="">
      <xdr:nvSpPr>
        <xdr:cNvPr id="702" name="円/楕円 701"/>
        <xdr:cNvSpPr/>
      </xdr:nvSpPr>
      <xdr:spPr>
        <a:xfrm>
          <a:off x="14541500" y="1598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91</xdr:row>
      <xdr:rowOff>156365</xdr:rowOff>
    </xdr:from>
    <xdr:ext cx="599010" cy="259045"/>
    <xdr:sp macro="" textlink="">
      <xdr:nvSpPr>
        <xdr:cNvPr id="703" name="テキスト ボックス 702"/>
        <xdr:cNvSpPr txBox="1"/>
      </xdr:nvSpPr>
      <xdr:spPr>
        <a:xfrm>
          <a:off x="14292794" y="15758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198,581</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86015</xdr:rowOff>
    </xdr:from>
    <xdr:to>
      <xdr:col>20</xdr:col>
      <xdr:colOff>9525</xdr:colOff>
      <xdr:row>94</xdr:row>
      <xdr:rowOff>16165</xdr:rowOff>
    </xdr:to>
    <xdr:sp macro="" textlink="">
      <xdr:nvSpPr>
        <xdr:cNvPr id="704" name="円/楕円 703"/>
        <xdr:cNvSpPr/>
      </xdr:nvSpPr>
      <xdr:spPr>
        <a:xfrm>
          <a:off x="13652500" y="1603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92</xdr:row>
      <xdr:rowOff>32692</xdr:rowOff>
    </xdr:from>
    <xdr:ext cx="599010" cy="259045"/>
    <xdr:sp macro="" textlink="">
      <xdr:nvSpPr>
        <xdr:cNvPr id="705" name="テキスト ボックス 704"/>
        <xdr:cNvSpPr txBox="1"/>
      </xdr:nvSpPr>
      <xdr:spPr>
        <a:xfrm>
          <a:off x="13403794" y="15806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188,131</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63846</xdr:rowOff>
    </xdr:from>
    <xdr:to>
      <xdr:col>18</xdr:col>
      <xdr:colOff>492125</xdr:colOff>
      <xdr:row>93</xdr:row>
      <xdr:rowOff>165446</xdr:rowOff>
    </xdr:to>
    <xdr:sp macro="" textlink="">
      <xdr:nvSpPr>
        <xdr:cNvPr id="706" name="円/楕円 705"/>
        <xdr:cNvSpPr/>
      </xdr:nvSpPr>
      <xdr:spPr>
        <a:xfrm>
          <a:off x="12763500" y="1600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92</xdr:row>
      <xdr:rowOff>10523</xdr:rowOff>
    </xdr:from>
    <xdr:ext cx="599010" cy="259045"/>
    <xdr:sp macro="" textlink="">
      <xdr:nvSpPr>
        <xdr:cNvPr id="707" name="テキスト ボックス 706"/>
        <xdr:cNvSpPr txBox="1"/>
      </xdr:nvSpPr>
      <xdr:spPr>
        <a:xfrm>
          <a:off x="12514794" y="15783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192,980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1" name="テキスト ボックス 72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3" name="テキスト ボックス 72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5" name="テキスト ボックス 72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7" name="テキスト ボックス 72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98552</xdr:rowOff>
    </xdr:from>
    <xdr:to>
      <xdr:col>32</xdr:col>
      <xdr:colOff>186689</xdr:colOff>
      <xdr:row>38</xdr:row>
      <xdr:rowOff>139700</xdr:rowOff>
    </xdr:to>
    <xdr:cxnSp macro="">
      <xdr:nvCxnSpPr>
        <xdr:cNvPr id="729" name="直線コネクタ 72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158665</xdr:rowOff>
    </xdr:from>
    <xdr:ext cx="249299" cy="259045"/>
    <xdr:sp macro="" textlink="">
      <xdr:nvSpPr>
        <xdr:cNvPr id="730" name="諸支出金最小値テキスト"/>
        <xdr:cNvSpPr txBox="1"/>
      </xdr:nvSpPr>
      <xdr:spPr>
        <a:xfrm>
          <a:off x="22212300" y="6673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45229</xdr:rowOff>
    </xdr:from>
    <xdr:ext cx="469744" cy="259045"/>
    <xdr:sp macro="" textlink="">
      <xdr:nvSpPr>
        <xdr:cNvPr id="73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3,090</a:t>
          </a:r>
          <a:endParaRPr kumimoji="1" lang="ja-JP" altLang="en-US" sz="1000" b="1">
            <a:latin typeface="ＭＳ Ｐゴシック"/>
          </a:endParaRPr>
        </a:p>
      </xdr:txBody>
    </xdr:sp>
    <xdr:clientData/>
  </xdr:oneCellAnchor>
  <xdr:twoCellAnchor>
    <xdr:from>
      <xdr:col>32</xdr:col>
      <xdr:colOff>98425</xdr:colOff>
      <xdr:row>30</xdr:row>
      <xdr:rowOff>98552</xdr:rowOff>
    </xdr:from>
    <xdr:to>
      <xdr:col>32</xdr:col>
      <xdr:colOff>276225</xdr:colOff>
      <xdr:row>30</xdr:row>
      <xdr:rowOff>98552</xdr:rowOff>
    </xdr:to>
    <xdr:cxnSp macro="">
      <xdr:nvCxnSpPr>
        <xdr:cNvPr id="733" name="直線コネクタ 73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76115</xdr:rowOff>
    </xdr:from>
    <xdr:ext cx="313932" cy="259045"/>
    <xdr:sp macro="" textlink="">
      <xdr:nvSpPr>
        <xdr:cNvPr id="735" name="諸支出金平均値テキスト"/>
        <xdr:cNvSpPr txBox="1"/>
      </xdr:nvSpPr>
      <xdr:spPr>
        <a:xfrm>
          <a:off x="22212300" y="641976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53239</xdr:rowOff>
    </xdr:from>
    <xdr:to>
      <xdr:col>32</xdr:col>
      <xdr:colOff>238125</xdr:colOff>
      <xdr:row>38</xdr:row>
      <xdr:rowOff>154839</xdr:rowOff>
    </xdr:to>
    <xdr:sp macro="" textlink="">
      <xdr:nvSpPr>
        <xdr:cNvPr id="736" name="フローチャート : 判断 735"/>
        <xdr:cNvSpPr/>
      </xdr:nvSpPr>
      <xdr:spPr>
        <a:xfrm>
          <a:off x="221107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21234</xdr:rowOff>
    </xdr:from>
    <xdr:to>
      <xdr:col>31</xdr:col>
      <xdr:colOff>85725</xdr:colOff>
      <xdr:row>38</xdr:row>
      <xdr:rowOff>122834</xdr:rowOff>
    </xdr:to>
    <xdr:sp macro="" textlink="">
      <xdr:nvSpPr>
        <xdr:cNvPr id="738" name="フローチャート : 判断 737"/>
        <xdr:cNvSpPr/>
      </xdr:nvSpPr>
      <xdr:spPr>
        <a:xfrm>
          <a:off x="21272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139361</xdr:rowOff>
    </xdr:from>
    <xdr:ext cx="378565" cy="259045"/>
    <xdr:sp macro="" textlink="">
      <xdr:nvSpPr>
        <xdr:cNvPr id="739" name="テキスト ボックス 738"/>
        <xdr:cNvSpPr txBox="1"/>
      </xdr:nvSpPr>
      <xdr:spPr>
        <a:xfrm>
          <a:off x="21134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0" name="直線コネクタ 73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16205</xdr:rowOff>
    </xdr:from>
    <xdr:to>
      <xdr:col>29</xdr:col>
      <xdr:colOff>568325</xdr:colOff>
      <xdr:row>38</xdr:row>
      <xdr:rowOff>117805</xdr:rowOff>
    </xdr:to>
    <xdr:sp macro="" textlink="">
      <xdr:nvSpPr>
        <xdr:cNvPr id="741" name="フローチャート : 判断 740"/>
        <xdr:cNvSpPr/>
      </xdr:nvSpPr>
      <xdr:spPr>
        <a:xfrm>
          <a:off x="20383500" y="65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134332</xdr:rowOff>
    </xdr:from>
    <xdr:ext cx="378565" cy="259045"/>
    <xdr:sp macro="" textlink="">
      <xdr:nvSpPr>
        <xdr:cNvPr id="742" name="テキスト ボックス 741"/>
        <xdr:cNvSpPr txBox="1"/>
      </xdr:nvSpPr>
      <xdr:spPr>
        <a:xfrm>
          <a:off x="20245017" y="6306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16663</xdr:rowOff>
    </xdr:from>
    <xdr:to>
      <xdr:col>28</xdr:col>
      <xdr:colOff>365125</xdr:colOff>
      <xdr:row>38</xdr:row>
      <xdr:rowOff>118263</xdr:rowOff>
    </xdr:to>
    <xdr:sp macro="" textlink="">
      <xdr:nvSpPr>
        <xdr:cNvPr id="744" name="フローチャート : 判断 743"/>
        <xdr:cNvSpPr/>
      </xdr:nvSpPr>
      <xdr:spPr>
        <a:xfrm>
          <a:off x="19494500" y="65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134790</xdr:rowOff>
    </xdr:from>
    <xdr:ext cx="378565" cy="259045"/>
    <xdr:sp macro="" textlink="">
      <xdr:nvSpPr>
        <xdr:cNvPr id="745" name="テキスト ボックス 744"/>
        <xdr:cNvSpPr txBox="1"/>
      </xdr:nvSpPr>
      <xdr:spPr>
        <a:xfrm>
          <a:off x="19356017" y="6306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162966</xdr:rowOff>
    </xdr:from>
    <xdr:to>
      <xdr:col>27</xdr:col>
      <xdr:colOff>161925</xdr:colOff>
      <xdr:row>38</xdr:row>
      <xdr:rowOff>93116</xdr:rowOff>
    </xdr:to>
    <xdr:sp macro="" textlink="">
      <xdr:nvSpPr>
        <xdr:cNvPr id="746" name="フローチャート : 判断 745"/>
        <xdr:cNvSpPr/>
      </xdr:nvSpPr>
      <xdr:spPr>
        <a:xfrm>
          <a:off x="18605500" y="65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109643</xdr:rowOff>
    </xdr:from>
    <xdr:ext cx="378565" cy="259045"/>
    <xdr:sp macro="" textlink="">
      <xdr:nvSpPr>
        <xdr:cNvPr id="747" name="テキスト ボックス 746"/>
        <xdr:cNvSpPr txBox="1"/>
      </xdr:nvSpPr>
      <xdr:spPr>
        <a:xfrm>
          <a:off x="18467017" y="628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3" name="円/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31665</xdr:rowOff>
    </xdr:from>
    <xdr:ext cx="249299" cy="259045"/>
    <xdr:sp macro="" textlink="">
      <xdr:nvSpPr>
        <xdr:cNvPr id="754" name="諸支出金該当値テキスト"/>
        <xdr:cNvSpPr txBox="1"/>
      </xdr:nvSpPr>
      <xdr:spPr>
        <a:xfrm>
          <a:off x="22212300" y="6546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5" name="円/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6" name="テキスト ボックス 75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7" name="円/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8" name="テキスト ボックス 75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9" name="円/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0" name="テキスト ボックス 75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1" name="円/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2" name="テキスト ボックス 76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5" name="フローチャート :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7" name="フローチャート :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8" name="テキスト ボックス 78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0" name="フローチャート :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1" name="テキスト ボックス 79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3" name="フローチャート :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4" name="テキスト ボックス 79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5" name="フローチャート :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6" name="テキスト ボックス 79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円/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4" name="円/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5" name="テキスト ボックス 80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6" name="円/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7" name="テキスト ボックス 80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8" name="円/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9" name="テキスト ボックス 80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円/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1" name="テキスト ボックス 81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目的別歳出のうち、住民一人当たりのコストでは特に土木費、教育費及び公債費で類似団体の平均値を大きく上回っている状況にある。</a:t>
          </a:r>
          <a:endParaRPr kumimoji="1" lang="en-US" altLang="ja-JP" sz="1300">
            <a:latin typeface="ＭＳ Ｐゴシック"/>
          </a:endParaRPr>
        </a:p>
        <a:p>
          <a:r>
            <a:rPr kumimoji="1" lang="ja-JP" altLang="en-US" sz="1300">
              <a:latin typeface="ＭＳ Ｐゴシック"/>
            </a:rPr>
            <a:t>　都市公園整備や除雪機械の更新などで土木費が増加傾向にあること、また学校施設及び文化施設の大規模改修やスクールバスの更新などにより教育費が増加傾向にある。</a:t>
          </a:r>
          <a:endParaRPr kumimoji="1" lang="en-US" altLang="ja-JP" sz="1300">
            <a:latin typeface="ＭＳ Ｐゴシック"/>
          </a:endParaRPr>
        </a:p>
        <a:p>
          <a:r>
            <a:rPr kumimoji="1" lang="ja-JP" altLang="en-US" sz="1300">
              <a:latin typeface="ＭＳ Ｐゴシック"/>
            </a:rPr>
            <a:t>　それらは公共施設の老朽化によるものが大きな要因であり、今後は公共施設等総合管理計画の策定により、人口減少などを踏まえた長期的な視点をもって公共施設の最適化及び財政の平準化を図る。</a:t>
          </a:r>
          <a:endParaRPr kumimoji="1" lang="en-US" altLang="ja-JP" sz="1300">
            <a:latin typeface="ＭＳ Ｐゴシック"/>
          </a:endParaRPr>
        </a:p>
        <a:p>
          <a:r>
            <a:rPr kumimoji="1" lang="ja-JP" altLang="en-US" sz="1300">
              <a:latin typeface="ＭＳ Ｐゴシック"/>
            </a:rPr>
            <a:t>　また、地方債の発行の抑制などで公債費の圧縮を図り、他の行政サービスの充実へ転換できるよう財政の健全化に努める。</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北海道大空町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例年３月に決算見込に近づけるための補正予算を組んでいるため実質収支の標準財政規模に対する割合は１～２％台となり、決算上多額の剰余金（赤字）は生じていない。</a:t>
          </a:r>
          <a:endParaRPr lang="ja-JP" altLang="ja-JP" sz="1400">
            <a:effectLst/>
          </a:endParaRPr>
        </a:p>
        <a:p>
          <a:pPr rtl="0"/>
          <a:r>
            <a:rPr lang="ja-JP" altLang="ja-JP" sz="1100" b="0" i="0" baseline="0">
              <a:solidFill>
                <a:schemeClr val="dk1"/>
              </a:solidFill>
              <a:effectLst/>
              <a:latin typeface="+mn-lt"/>
              <a:ea typeface="+mn-ea"/>
              <a:cs typeface="+mn-cs"/>
            </a:rPr>
            <a:t>　平成１９年に財政調整基金を取崩し、債務負担行為の償還を行ったため実質単年度収支は一時的に赤字となったが、その後、財政調整基金の残高は回復している。</a:t>
          </a:r>
          <a:endParaRPr lang="ja-JP" altLang="ja-JP" sz="1400">
            <a:effectLst/>
          </a:endParaRPr>
        </a:p>
        <a:p>
          <a:pPr rtl="0"/>
          <a:r>
            <a:rPr lang="ja-JP" altLang="ja-JP" sz="1100" b="0" i="0" baseline="0">
              <a:solidFill>
                <a:schemeClr val="dk1"/>
              </a:solidFill>
              <a:effectLst/>
              <a:latin typeface="+mn-lt"/>
              <a:ea typeface="+mn-ea"/>
              <a:cs typeface="+mn-cs"/>
            </a:rPr>
            <a:t>今後も合併算定替えの特例期間終了による普通交付税の段階的な減少や、不測の財政需要に備えなければならない。</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北海道大空町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いずれの年度も連結実質赤字比率は算出されていない。</a:t>
          </a:r>
          <a:endParaRPr lang="ja-JP" altLang="ja-JP" sz="1400">
            <a:effectLst/>
          </a:endParaRPr>
        </a:p>
        <a:p>
          <a:pPr rtl="0"/>
          <a:r>
            <a:rPr lang="ja-JP" altLang="ja-JP" sz="1100" b="0" i="0" baseline="0">
              <a:solidFill>
                <a:schemeClr val="dk1"/>
              </a:solidFill>
              <a:effectLst/>
              <a:latin typeface="+mn-lt"/>
              <a:ea typeface="+mn-ea"/>
              <a:cs typeface="+mn-cs"/>
            </a:rPr>
            <a:t>　国民健康保険事業特別会計及び介護保険特別会計については、保険税（料）抑制のための一般会計からの繰入は行っていないが実質収支は黒字となっており、健全な事業運営といえる。</a:t>
          </a:r>
          <a:endParaRPr lang="ja-JP" altLang="ja-JP" sz="1400">
            <a:effectLst/>
          </a:endParaRPr>
        </a:p>
        <a:p>
          <a:pPr rtl="0"/>
          <a:r>
            <a:rPr lang="ja-JP" altLang="ja-JP" sz="1100" b="0" i="0" baseline="0">
              <a:solidFill>
                <a:schemeClr val="dk1"/>
              </a:solidFill>
              <a:effectLst/>
              <a:latin typeface="+mn-lt"/>
              <a:ea typeface="+mn-ea"/>
              <a:cs typeface="+mn-cs"/>
            </a:rPr>
            <a:t>　一般会計以外の全ての特別会計においても黒字（もしくは０）となっており、過大な剰余金も生じていないため、予算で定められたとおりの財務会計活動が行われた結果であるといえる。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15644_&#22823;&#31354;&#30010;_2015(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row>
        <row r="55">
          <cell r="G55" t="str">
            <v>類似団体内平均値</v>
          </cell>
        </row>
        <row r="72">
          <cell r="K72" t="str">
            <v>H23</v>
          </cell>
          <cell r="L72" t="str">
            <v>H24</v>
          </cell>
          <cell r="M72" t="str">
            <v>H25</v>
          </cell>
          <cell r="N72" t="str">
            <v>H26</v>
          </cell>
          <cell r="O72" t="str">
            <v>H27</v>
          </cell>
        </row>
        <row r="73">
          <cell r="G73" t="str">
            <v>当該団体値</v>
          </cell>
          <cell r="K73">
            <v>44.7</v>
          </cell>
          <cell r="L73">
            <v>22.5</v>
          </cell>
          <cell r="M73">
            <v>5.7</v>
          </cell>
        </row>
        <row r="75">
          <cell r="K75">
            <v>16.2</v>
          </cell>
          <cell r="L75">
            <v>14.8</v>
          </cell>
          <cell r="M75">
            <v>14.5</v>
          </cell>
          <cell r="N75">
            <v>13.1</v>
          </cell>
          <cell r="O75">
            <v>11.9</v>
          </cell>
        </row>
        <row r="77">
          <cell r="G77" t="str">
            <v>類似団体内平均値</v>
          </cell>
          <cell r="K77">
            <v>20.3</v>
          </cell>
          <cell r="L77">
            <v>5.7</v>
          </cell>
          <cell r="M77">
            <v>0</v>
          </cell>
          <cell r="N77">
            <v>0</v>
          </cell>
          <cell r="O77">
            <v>0</v>
          </cell>
        </row>
        <row r="79">
          <cell r="K79">
            <v>12.2</v>
          </cell>
          <cell r="L79">
            <v>10.8</v>
          </cell>
          <cell r="M79">
            <v>9.8000000000000007</v>
          </cell>
          <cell r="N79">
            <v>9.1</v>
          </cell>
          <cell r="O79">
            <v>8.6</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B1" sqref="B1:DI1"/>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401"/>
      <c r="AO4" s="401"/>
      <c r="AP4" s="401"/>
      <c r="AQ4" s="401"/>
      <c r="AR4" s="401"/>
      <c r="AS4" s="401"/>
      <c r="AT4" s="401"/>
      <c r="AU4" s="401"/>
      <c r="AV4" s="401"/>
      <c r="AW4" s="401"/>
      <c r="AX4" s="567"/>
      <c r="AY4" s="375" t="s">
        <v>74</v>
      </c>
      <c r="AZ4" s="376"/>
      <c r="BA4" s="376"/>
      <c r="BB4" s="376"/>
      <c r="BC4" s="376"/>
      <c r="BD4" s="376"/>
      <c r="BE4" s="376"/>
      <c r="BF4" s="376"/>
      <c r="BG4" s="376"/>
      <c r="BH4" s="376"/>
      <c r="BI4" s="376"/>
      <c r="BJ4" s="376"/>
      <c r="BK4" s="376"/>
      <c r="BL4" s="376"/>
      <c r="BM4" s="377"/>
      <c r="BN4" s="378">
        <v>8620344</v>
      </c>
      <c r="BO4" s="379"/>
      <c r="BP4" s="379"/>
      <c r="BQ4" s="379"/>
      <c r="BR4" s="379"/>
      <c r="BS4" s="379"/>
      <c r="BT4" s="379"/>
      <c r="BU4" s="380"/>
      <c r="BV4" s="378">
        <v>7991592</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2.5</v>
      </c>
      <c r="CU4" s="556"/>
      <c r="CV4" s="556"/>
      <c r="CW4" s="556"/>
      <c r="CX4" s="556"/>
      <c r="CY4" s="556"/>
      <c r="CZ4" s="556"/>
      <c r="DA4" s="557"/>
      <c r="DB4" s="555">
        <v>2.2000000000000002</v>
      </c>
      <c r="DC4" s="556"/>
      <c r="DD4" s="556"/>
      <c r="DE4" s="556"/>
      <c r="DF4" s="556"/>
      <c r="DG4" s="556"/>
      <c r="DH4" s="556"/>
      <c r="DI4" s="557"/>
      <c r="DJ4" s="137"/>
      <c r="DK4" s="137"/>
      <c r="DL4" s="137"/>
      <c r="DM4" s="137"/>
      <c r="DN4" s="137"/>
      <c r="DO4" s="137"/>
    </row>
    <row r="5" spans="1:119" ht="18.75" customHeight="1">
      <c r="A5" s="138"/>
      <c r="B5" s="562"/>
      <c r="C5" s="402"/>
      <c r="D5" s="402"/>
      <c r="E5" s="563"/>
      <c r="F5" s="563"/>
      <c r="G5" s="563"/>
      <c r="H5" s="563"/>
      <c r="I5" s="563"/>
      <c r="J5" s="563"/>
      <c r="K5" s="563"/>
      <c r="L5" s="563"/>
      <c r="M5" s="563"/>
      <c r="N5" s="563"/>
      <c r="O5" s="563"/>
      <c r="P5" s="563"/>
      <c r="Q5" s="563"/>
      <c r="R5" s="400"/>
      <c r="S5" s="400"/>
      <c r="T5" s="400"/>
      <c r="U5" s="400"/>
      <c r="V5" s="566"/>
      <c r="W5" s="487"/>
      <c r="X5" s="401"/>
      <c r="Y5" s="401"/>
      <c r="Z5" s="401"/>
      <c r="AA5" s="401"/>
      <c r="AB5" s="402"/>
      <c r="AC5" s="400"/>
      <c r="AD5" s="401"/>
      <c r="AE5" s="401"/>
      <c r="AF5" s="401"/>
      <c r="AG5" s="401"/>
      <c r="AH5" s="401"/>
      <c r="AI5" s="401"/>
      <c r="AJ5" s="401"/>
      <c r="AK5" s="401"/>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8421992</v>
      </c>
      <c r="BO5" s="384"/>
      <c r="BP5" s="384"/>
      <c r="BQ5" s="384"/>
      <c r="BR5" s="384"/>
      <c r="BS5" s="384"/>
      <c r="BT5" s="384"/>
      <c r="BU5" s="385"/>
      <c r="BV5" s="383">
        <v>7859740</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81.599999999999994</v>
      </c>
      <c r="CU5" s="354"/>
      <c r="CV5" s="354"/>
      <c r="CW5" s="354"/>
      <c r="CX5" s="354"/>
      <c r="CY5" s="354"/>
      <c r="CZ5" s="354"/>
      <c r="DA5" s="355"/>
      <c r="DB5" s="353">
        <v>85.1</v>
      </c>
      <c r="DC5" s="354"/>
      <c r="DD5" s="354"/>
      <c r="DE5" s="354"/>
      <c r="DF5" s="354"/>
      <c r="DG5" s="354"/>
      <c r="DH5" s="354"/>
      <c r="DI5" s="355"/>
      <c r="DJ5" s="137"/>
      <c r="DK5" s="137"/>
      <c r="DL5" s="137"/>
      <c r="DM5" s="137"/>
      <c r="DN5" s="137"/>
      <c r="DO5" s="137"/>
    </row>
    <row r="6" spans="1:119" ht="18.75" customHeight="1">
      <c r="A6" s="138"/>
      <c r="B6" s="532" t="s">
        <v>80</v>
      </c>
      <c r="C6" s="399"/>
      <c r="D6" s="399"/>
      <c r="E6" s="533"/>
      <c r="F6" s="533"/>
      <c r="G6" s="533"/>
      <c r="H6" s="533"/>
      <c r="I6" s="533"/>
      <c r="J6" s="533"/>
      <c r="K6" s="533"/>
      <c r="L6" s="533" t="s">
        <v>81</v>
      </c>
      <c r="M6" s="533"/>
      <c r="N6" s="533"/>
      <c r="O6" s="533"/>
      <c r="P6" s="533"/>
      <c r="Q6" s="533"/>
      <c r="R6" s="423"/>
      <c r="S6" s="423"/>
      <c r="T6" s="423"/>
      <c r="U6" s="423"/>
      <c r="V6" s="539"/>
      <c r="W6" s="472" t="s">
        <v>82</v>
      </c>
      <c r="X6" s="398"/>
      <c r="Y6" s="398"/>
      <c r="Z6" s="398"/>
      <c r="AA6" s="398"/>
      <c r="AB6" s="399"/>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198352</v>
      </c>
      <c r="BO6" s="384"/>
      <c r="BP6" s="384"/>
      <c r="BQ6" s="384"/>
      <c r="BR6" s="384"/>
      <c r="BS6" s="384"/>
      <c r="BT6" s="384"/>
      <c r="BU6" s="385"/>
      <c r="BV6" s="383">
        <v>131852</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85.9</v>
      </c>
      <c r="CU6" s="530"/>
      <c r="CV6" s="530"/>
      <c r="CW6" s="530"/>
      <c r="CX6" s="530"/>
      <c r="CY6" s="530"/>
      <c r="CZ6" s="530"/>
      <c r="DA6" s="531"/>
      <c r="DB6" s="529">
        <v>90</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77</v>
      </c>
      <c r="AV7" s="441"/>
      <c r="AW7" s="441"/>
      <c r="AX7" s="441"/>
      <c r="AY7" s="363" t="s">
        <v>88</v>
      </c>
      <c r="AZ7" s="364"/>
      <c r="BA7" s="364"/>
      <c r="BB7" s="364"/>
      <c r="BC7" s="364"/>
      <c r="BD7" s="364"/>
      <c r="BE7" s="364"/>
      <c r="BF7" s="364"/>
      <c r="BG7" s="364"/>
      <c r="BH7" s="364"/>
      <c r="BI7" s="364"/>
      <c r="BJ7" s="364"/>
      <c r="BK7" s="364"/>
      <c r="BL7" s="364"/>
      <c r="BM7" s="365"/>
      <c r="BN7" s="383">
        <v>64770</v>
      </c>
      <c r="BO7" s="384"/>
      <c r="BP7" s="384"/>
      <c r="BQ7" s="384"/>
      <c r="BR7" s="384"/>
      <c r="BS7" s="384"/>
      <c r="BT7" s="384"/>
      <c r="BU7" s="385"/>
      <c r="BV7" s="383">
        <v>11879</v>
      </c>
      <c r="BW7" s="384"/>
      <c r="BX7" s="384"/>
      <c r="BY7" s="384"/>
      <c r="BZ7" s="384"/>
      <c r="CA7" s="384"/>
      <c r="CB7" s="384"/>
      <c r="CC7" s="385"/>
      <c r="CD7" s="392" t="s">
        <v>89</v>
      </c>
      <c r="CE7" s="393"/>
      <c r="CF7" s="393"/>
      <c r="CG7" s="393"/>
      <c r="CH7" s="393"/>
      <c r="CI7" s="393"/>
      <c r="CJ7" s="393"/>
      <c r="CK7" s="393"/>
      <c r="CL7" s="393"/>
      <c r="CM7" s="393"/>
      <c r="CN7" s="393"/>
      <c r="CO7" s="393"/>
      <c r="CP7" s="393"/>
      <c r="CQ7" s="393"/>
      <c r="CR7" s="393"/>
      <c r="CS7" s="394"/>
      <c r="CT7" s="383">
        <v>5417698</v>
      </c>
      <c r="CU7" s="384"/>
      <c r="CV7" s="384"/>
      <c r="CW7" s="384"/>
      <c r="CX7" s="384"/>
      <c r="CY7" s="384"/>
      <c r="CZ7" s="384"/>
      <c r="DA7" s="385"/>
      <c r="DB7" s="383">
        <v>5450837</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90</v>
      </c>
      <c r="AN8" s="357"/>
      <c r="AO8" s="357"/>
      <c r="AP8" s="357"/>
      <c r="AQ8" s="357"/>
      <c r="AR8" s="357"/>
      <c r="AS8" s="357"/>
      <c r="AT8" s="358"/>
      <c r="AU8" s="440" t="s">
        <v>77</v>
      </c>
      <c r="AV8" s="441"/>
      <c r="AW8" s="441"/>
      <c r="AX8" s="441"/>
      <c r="AY8" s="363" t="s">
        <v>91</v>
      </c>
      <c r="AZ8" s="364"/>
      <c r="BA8" s="364"/>
      <c r="BB8" s="364"/>
      <c r="BC8" s="364"/>
      <c r="BD8" s="364"/>
      <c r="BE8" s="364"/>
      <c r="BF8" s="364"/>
      <c r="BG8" s="364"/>
      <c r="BH8" s="364"/>
      <c r="BI8" s="364"/>
      <c r="BJ8" s="364"/>
      <c r="BK8" s="364"/>
      <c r="BL8" s="364"/>
      <c r="BM8" s="365"/>
      <c r="BN8" s="383">
        <v>133582</v>
      </c>
      <c r="BO8" s="384"/>
      <c r="BP8" s="384"/>
      <c r="BQ8" s="384"/>
      <c r="BR8" s="384"/>
      <c r="BS8" s="384"/>
      <c r="BT8" s="384"/>
      <c r="BU8" s="385"/>
      <c r="BV8" s="383">
        <v>119973</v>
      </c>
      <c r="BW8" s="384"/>
      <c r="BX8" s="384"/>
      <c r="BY8" s="384"/>
      <c r="BZ8" s="384"/>
      <c r="CA8" s="384"/>
      <c r="CB8" s="384"/>
      <c r="CC8" s="385"/>
      <c r="CD8" s="392" t="s">
        <v>92</v>
      </c>
      <c r="CE8" s="393"/>
      <c r="CF8" s="393"/>
      <c r="CG8" s="393"/>
      <c r="CH8" s="393"/>
      <c r="CI8" s="393"/>
      <c r="CJ8" s="393"/>
      <c r="CK8" s="393"/>
      <c r="CL8" s="393"/>
      <c r="CM8" s="393"/>
      <c r="CN8" s="393"/>
      <c r="CO8" s="393"/>
      <c r="CP8" s="393"/>
      <c r="CQ8" s="393"/>
      <c r="CR8" s="393"/>
      <c r="CS8" s="394"/>
      <c r="CT8" s="492">
        <v>0.24</v>
      </c>
      <c r="CU8" s="493"/>
      <c r="CV8" s="493"/>
      <c r="CW8" s="493"/>
      <c r="CX8" s="493"/>
      <c r="CY8" s="493"/>
      <c r="CZ8" s="493"/>
      <c r="DA8" s="494"/>
      <c r="DB8" s="492">
        <v>0.24</v>
      </c>
      <c r="DC8" s="493"/>
      <c r="DD8" s="493"/>
      <c r="DE8" s="493"/>
      <c r="DF8" s="493"/>
      <c r="DG8" s="493"/>
      <c r="DH8" s="493"/>
      <c r="DI8" s="494"/>
      <c r="DJ8" s="137"/>
      <c r="DK8" s="137"/>
      <c r="DL8" s="137"/>
      <c r="DM8" s="137"/>
      <c r="DN8" s="137"/>
      <c r="DO8" s="137"/>
    </row>
    <row r="9" spans="1:119" ht="18.75" customHeight="1" thickBot="1">
      <c r="A9" s="138"/>
      <c r="B9" s="518" t="s">
        <v>93</v>
      </c>
      <c r="C9" s="519"/>
      <c r="D9" s="519"/>
      <c r="E9" s="519"/>
      <c r="F9" s="519"/>
      <c r="G9" s="519"/>
      <c r="H9" s="519"/>
      <c r="I9" s="519"/>
      <c r="J9" s="519"/>
      <c r="K9" s="446"/>
      <c r="L9" s="520" t="s">
        <v>94</v>
      </c>
      <c r="M9" s="521"/>
      <c r="N9" s="521"/>
      <c r="O9" s="521"/>
      <c r="P9" s="521"/>
      <c r="Q9" s="522"/>
      <c r="R9" s="523">
        <v>7360</v>
      </c>
      <c r="S9" s="524"/>
      <c r="T9" s="524"/>
      <c r="U9" s="524"/>
      <c r="V9" s="525"/>
      <c r="W9" s="462" t="s">
        <v>95</v>
      </c>
      <c r="X9" s="463"/>
      <c r="Y9" s="463"/>
      <c r="Z9" s="463"/>
      <c r="AA9" s="463"/>
      <c r="AB9" s="463"/>
      <c r="AC9" s="463"/>
      <c r="AD9" s="463"/>
      <c r="AE9" s="463"/>
      <c r="AF9" s="463"/>
      <c r="AG9" s="463"/>
      <c r="AH9" s="463"/>
      <c r="AI9" s="463"/>
      <c r="AJ9" s="463"/>
      <c r="AK9" s="463"/>
      <c r="AL9" s="526"/>
      <c r="AM9" s="452" t="s">
        <v>96</v>
      </c>
      <c r="AN9" s="357"/>
      <c r="AO9" s="357"/>
      <c r="AP9" s="357"/>
      <c r="AQ9" s="357"/>
      <c r="AR9" s="357"/>
      <c r="AS9" s="357"/>
      <c r="AT9" s="358"/>
      <c r="AU9" s="440" t="s">
        <v>77</v>
      </c>
      <c r="AV9" s="441"/>
      <c r="AW9" s="441"/>
      <c r="AX9" s="441"/>
      <c r="AY9" s="363" t="s">
        <v>97</v>
      </c>
      <c r="AZ9" s="364"/>
      <c r="BA9" s="364"/>
      <c r="BB9" s="364"/>
      <c r="BC9" s="364"/>
      <c r="BD9" s="364"/>
      <c r="BE9" s="364"/>
      <c r="BF9" s="364"/>
      <c r="BG9" s="364"/>
      <c r="BH9" s="364"/>
      <c r="BI9" s="364"/>
      <c r="BJ9" s="364"/>
      <c r="BK9" s="364"/>
      <c r="BL9" s="364"/>
      <c r="BM9" s="365"/>
      <c r="BN9" s="383">
        <v>13609</v>
      </c>
      <c r="BO9" s="384"/>
      <c r="BP9" s="384"/>
      <c r="BQ9" s="384"/>
      <c r="BR9" s="384"/>
      <c r="BS9" s="384"/>
      <c r="BT9" s="384"/>
      <c r="BU9" s="385"/>
      <c r="BV9" s="383">
        <v>1256</v>
      </c>
      <c r="BW9" s="384"/>
      <c r="BX9" s="384"/>
      <c r="BY9" s="384"/>
      <c r="BZ9" s="384"/>
      <c r="CA9" s="384"/>
      <c r="CB9" s="384"/>
      <c r="CC9" s="385"/>
      <c r="CD9" s="392" t="s">
        <v>98</v>
      </c>
      <c r="CE9" s="393"/>
      <c r="CF9" s="393"/>
      <c r="CG9" s="393"/>
      <c r="CH9" s="393"/>
      <c r="CI9" s="393"/>
      <c r="CJ9" s="393"/>
      <c r="CK9" s="393"/>
      <c r="CL9" s="393"/>
      <c r="CM9" s="393"/>
      <c r="CN9" s="393"/>
      <c r="CO9" s="393"/>
      <c r="CP9" s="393"/>
      <c r="CQ9" s="393"/>
      <c r="CR9" s="393"/>
      <c r="CS9" s="394"/>
      <c r="CT9" s="353">
        <v>19.899999999999999</v>
      </c>
      <c r="CU9" s="354"/>
      <c r="CV9" s="354"/>
      <c r="CW9" s="354"/>
      <c r="CX9" s="354"/>
      <c r="CY9" s="354"/>
      <c r="CZ9" s="354"/>
      <c r="DA9" s="355"/>
      <c r="DB9" s="353">
        <v>21.4</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99</v>
      </c>
      <c r="M10" s="357"/>
      <c r="N10" s="357"/>
      <c r="O10" s="357"/>
      <c r="P10" s="357"/>
      <c r="Q10" s="358"/>
      <c r="R10" s="359">
        <v>7933</v>
      </c>
      <c r="S10" s="360"/>
      <c r="T10" s="360"/>
      <c r="U10" s="360"/>
      <c r="V10" s="362"/>
      <c r="W10" s="527"/>
      <c r="X10" s="345"/>
      <c r="Y10" s="345"/>
      <c r="Z10" s="345"/>
      <c r="AA10" s="345"/>
      <c r="AB10" s="345"/>
      <c r="AC10" s="345"/>
      <c r="AD10" s="345"/>
      <c r="AE10" s="345"/>
      <c r="AF10" s="345"/>
      <c r="AG10" s="345"/>
      <c r="AH10" s="345"/>
      <c r="AI10" s="345"/>
      <c r="AJ10" s="345"/>
      <c r="AK10" s="345"/>
      <c r="AL10" s="528"/>
      <c r="AM10" s="452" t="s">
        <v>100</v>
      </c>
      <c r="AN10" s="357"/>
      <c r="AO10" s="357"/>
      <c r="AP10" s="357"/>
      <c r="AQ10" s="357"/>
      <c r="AR10" s="357"/>
      <c r="AS10" s="357"/>
      <c r="AT10" s="358"/>
      <c r="AU10" s="440" t="s">
        <v>101</v>
      </c>
      <c r="AV10" s="441"/>
      <c r="AW10" s="441"/>
      <c r="AX10" s="441"/>
      <c r="AY10" s="363" t="s">
        <v>102</v>
      </c>
      <c r="AZ10" s="364"/>
      <c r="BA10" s="364"/>
      <c r="BB10" s="364"/>
      <c r="BC10" s="364"/>
      <c r="BD10" s="364"/>
      <c r="BE10" s="364"/>
      <c r="BF10" s="364"/>
      <c r="BG10" s="364"/>
      <c r="BH10" s="364"/>
      <c r="BI10" s="364"/>
      <c r="BJ10" s="364"/>
      <c r="BK10" s="364"/>
      <c r="BL10" s="364"/>
      <c r="BM10" s="365"/>
      <c r="BN10" s="383">
        <v>1895</v>
      </c>
      <c r="BO10" s="384"/>
      <c r="BP10" s="384"/>
      <c r="BQ10" s="384"/>
      <c r="BR10" s="384"/>
      <c r="BS10" s="384"/>
      <c r="BT10" s="384"/>
      <c r="BU10" s="385"/>
      <c r="BV10" s="383">
        <v>466</v>
      </c>
      <c r="BW10" s="384"/>
      <c r="BX10" s="384"/>
      <c r="BY10" s="384"/>
      <c r="BZ10" s="384"/>
      <c r="CA10" s="384"/>
      <c r="CB10" s="384"/>
      <c r="CC10" s="38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31" t="s">
        <v>104</v>
      </c>
      <c r="M11" s="432"/>
      <c r="N11" s="432"/>
      <c r="O11" s="432"/>
      <c r="P11" s="432"/>
      <c r="Q11" s="433"/>
      <c r="R11" s="515" t="s">
        <v>105</v>
      </c>
      <c r="S11" s="516"/>
      <c r="T11" s="516"/>
      <c r="U11" s="516"/>
      <c r="V11" s="517"/>
      <c r="W11" s="527"/>
      <c r="X11" s="345"/>
      <c r="Y11" s="345"/>
      <c r="Z11" s="345"/>
      <c r="AA11" s="345"/>
      <c r="AB11" s="345"/>
      <c r="AC11" s="345"/>
      <c r="AD11" s="345"/>
      <c r="AE11" s="345"/>
      <c r="AF11" s="345"/>
      <c r="AG11" s="345"/>
      <c r="AH11" s="345"/>
      <c r="AI11" s="345"/>
      <c r="AJ11" s="345"/>
      <c r="AK11" s="345"/>
      <c r="AL11" s="528"/>
      <c r="AM11" s="452" t="s">
        <v>106</v>
      </c>
      <c r="AN11" s="357"/>
      <c r="AO11" s="357"/>
      <c r="AP11" s="357"/>
      <c r="AQ11" s="357"/>
      <c r="AR11" s="357"/>
      <c r="AS11" s="357"/>
      <c r="AT11" s="358"/>
      <c r="AU11" s="440" t="s">
        <v>107</v>
      </c>
      <c r="AV11" s="441"/>
      <c r="AW11" s="441"/>
      <c r="AX11" s="441"/>
      <c r="AY11" s="363" t="s">
        <v>108</v>
      </c>
      <c r="AZ11" s="364"/>
      <c r="BA11" s="364"/>
      <c r="BB11" s="364"/>
      <c r="BC11" s="364"/>
      <c r="BD11" s="364"/>
      <c r="BE11" s="364"/>
      <c r="BF11" s="364"/>
      <c r="BG11" s="364"/>
      <c r="BH11" s="364"/>
      <c r="BI11" s="364"/>
      <c r="BJ11" s="364"/>
      <c r="BK11" s="364"/>
      <c r="BL11" s="364"/>
      <c r="BM11" s="365"/>
      <c r="BN11" s="383" t="s">
        <v>109</v>
      </c>
      <c r="BO11" s="384"/>
      <c r="BP11" s="384"/>
      <c r="BQ11" s="384"/>
      <c r="BR11" s="384"/>
      <c r="BS11" s="384"/>
      <c r="BT11" s="384"/>
      <c r="BU11" s="385"/>
      <c r="BV11" s="383" t="s">
        <v>109</v>
      </c>
      <c r="BW11" s="384"/>
      <c r="BX11" s="384"/>
      <c r="BY11" s="384"/>
      <c r="BZ11" s="384"/>
      <c r="CA11" s="384"/>
      <c r="CB11" s="384"/>
      <c r="CC11" s="385"/>
      <c r="CD11" s="392" t="s">
        <v>110</v>
      </c>
      <c r="CE11" s="393"/>
      <c r="CF11" s="393"/>
      <c r="CG11" s="393"/>
      <c r="CH11" s="393"/>
      <c r="CI11" s="393"/>
      <c r="CJ11" s="393"/>
      <c r="CK11" s="393"/>
      <c r="CL11" s="393"/>
      <c r="CM11" s="393"/>
      <c r="CN11" s="393"/>
      <c r="CO11" s="393"/>
      <c r="CP11" s="393"/>
      <c r="CQ11" s="393"/>
      <c r="CR11" s="393"/>
      <c r="CS11" s="394"/>
      <c r="CT11" s="492" t="s">
        <v>109</v>
      </c>
      <c r="CU11" s="493"/>
      <c r="CV11" s="493"/>
      <c r="CW11" s="493"/>
      <c r="CX11" s="493"/>
      <c r="CY11" s="493"/>
      <c r="CZ11" s="493"/>
      <c r="DA11" s="494"/>
      <c r="DB11" s="492" t="s">
        <v>109</v>
      </c>
      <c r="DC11" s="493"/>
      <c r="DD11" s="493"/>
      <c r="DE11" s="493"/>
      <c r="DF11" s="493"/>
      <c r="DG11" s="493"/>
      <c r="DH11" s="493"/>
      <c r="DI11" s="494"/>
      <c r="DJ11" s="137"/>
      <c r="DK11" s="137"/>
      <c r="DL11" s="137"/>
      <c r="DM11" s="137"/>
      <c r="DN11" s="137"/>
      <c r="DO11" s="137"/>
    </row>
    <row r="12" spans="1:119" ht="18.75" customHeight="1">
      <c r="A12" s="138"/>
      <c r="B12" s="495" t="s">
        <v>111</v>
      </c>
      <c r="C12" s="496"/>
      <c r="D12" s="496"/>
      <c r="E12" s="496"/>
      <c r="F12" s="496"/>
      <c r="G12" s="496"/>
      <c r="H12" s="496"/>
      <c r="I12" s="496"/>
      <c r="J12" s="496"/>
      <c r="K12" s="497"/>
      <c r="L12" s="504" t="s">
        <v>112</v>
      </c>
      <c r="M12" s="505"/>
      <c r="N12" s="505"/>
      <c r="O12" s="505"/>
      <c r="P12" s="505"/>
      <c r="Q12" s="506"/>
      <c r="R12" s="507">
        <v>7555</v>
      </c>
      <c r="S12" s="508"/>
      <c r="T12" s="508"/>
      <c r="U12" s="508"/>
      <c r="V12" s="509"/>
      <c r="W12" s="510" t="s">
        <v>1</v>
      </c>
      <c r="X12" s="441"/>
      <c r="Y12" s="441"/>
      <c r="Z12" s="441"/>
      <c r="AA12" s="441"/>
      <c r="AB12" s="511"/>
      <c r="AC12" s="440" t="s">
        <v>113</v>
      </c>
      <c r="AD12" s="441"/>
      <c r="AE12" s="441"/>
      <c r="AF12" s="441"/>
      <c r="AG12" s="511"/>
      <c r="AH12" s="440" t="s">
        <v>114</v>
      </c>
      <c r="AI12" s="441"/>
      <c r="AJ12" s="441"/>
      <c r="AK12" s="441"/>
      <c r="AL12" s="512"/>
      <c r="AM12" s="452" t="s">
        <v>115</v>
      </c>
      <c r="AN12" s="357"/>
      <c r="AO12" s="357"/>
      <c r="AP12" s="357"/>
      <c r="AQ12" s="357"/>
      <c r="AR12" s="357"/>
      <c r="AS12" s="357"/>
      <c r="AT12" s="358"/>
      <c r="AU12" s="440" t="s">
        <v>116</v>
      </c>
      <c r="AV12" s="441"/>
      <c r="AW12" s="441"/>
      <c r="AX12" s="441"/>
      <c r="AY12" s="363" t="s">
        <v>117</v>
      </c>
      <c r="AZ12" s="364"/>
      <c r="BA12" s="364"/>
      <c r="BB12" s="364"/>
      <c r="BC12" s="364"/>
      <c r="BD12" s="364"/>
      <c r="BE12" s="364"/>
      <c r="BF12" s="364"/>
      <c r="BG12" s="364"/>
      <c r="BH12" s="364"/>
      <c r="BI12" s="364"/>
      <c r="BJ12" s="364"/>
      <c r="BK12" s="364"/>
      <c r="BL12" s="364"/>
      <c r="BM12" s="365"/>
      <c r="BN12" s="383" t="s">
        <v>118</v>
      </c>
      <c r="BO12" s="384"/>
      <c r="BP12" s="384"/>
      <c r="BQ12" s="384"/>
      <c r="BR12" s="384"/>
      <c r="BS12" s="384"/>
      <c r="BT12" s="384"/>
      <c r="BU12" s="385"/>
      <c r="BV12" s="383" t="s">
        <v>118</v>
      </c>
      <c r="BW12" s="384"/>
      <c r="BX12" s="384"/>
      <c r="BY12" s="384"/>
      <c r="BZ12" s="384"/>
      <c r="CA12" s="384"/>
      <c r="CB12" s="384"/>
      <c r="CC12" s="385"/>
      <c r="CD12" s="392" t="s">
        <v>119</v>
      </c>
      <c r="CE12" s="393"/>
      <c r="CF12" s="393"/>
      <c r="CG12" s="393"/>
      <c r="CH12" s="393"/>
      <c r="CI12" s="393"/>
      <c r="CJ12" s="393"/>
      <c r="CK12" s="393"/>
      <c r="CL12" s="393"/>
      <c r="CM12" s="393"/>
      <c r="CN12" s="393"/>
      <c r="CO12" s="393"/>
      <c r="CP12" s="393"/>
      <c r="CQ12" s="393"/>
      <c r="CR12" s="393"/>
      <c r="CS12" s="394"/>
      <c r="CT12" s="492" t="s">
        <v>118</v>
      </c>
      <c r="CU12" s="493"/>
      <c r="CV12" s="493"/>
      <c r="CW12" s="493"/>
      <c r="CX12" s="493"/>
      <c r="CY12" s="493"/>
      <c r="CZ12" s="493"/>
      <c r="DA12" s="494"/>
      <c r="DB12" s="492" t="s">
        <v>118</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120</v>
      </c>
      <c r="N13" s="482"/>
      <c r="O13" s="482"/>
      <c r="P13" s="482"/>
      <c r="Q13" s="483"/>
      <c r="R13" s="484">
        <v>7543</v>
      </c>
      <c r="S13" s="485"/>
      <c r="T13" s="485"/>
      <c r="U13" s="485"/>
      <c r="V13" s="486"/>
      <c r="W13" s="472" t="s">
        <v>121</v>
      </c>
      <c r="X13" s="398"/>
      <c r="Y13" s="398"/>
      <c r="Z13" s="398"/>
      <c r="AA13" s="398"/>
      <c r="AB13" s="399"/>
      <c r="AC13" s="359">
        <v>1615</v>
      </c>
      <c r="AD13" s="360"/>
      <c r="AE13" s="360"/>
      <c r="AF13" s="360"/>
      <c r="AG13" s="361"/>
      <c r="AH13" s="359">
        <v>1784</v>
      </c>
      <c r="AI13" s="360"/>
      <c r="AJ13" s="360"/>
      <c r="AK13" s="360"/>
      <c r="AL13" s="362"/>
      <c r="AM13" s="452" t="s">
        <v>122</v>
      </c>
      <c r="AN13" s="357"/>
      <c r="AO13" s="357"/>
      <c r="AP13" s="357"/>
      <c r="AQ13" s="357"/>
      <c r="AR13" s="357"/>
      <c r="AS13" s="357"/>
      <c r="AT13" s="358"/>
      <c r="AU13" s="440" t="s">
        <v>116</v>
      </c>
      <c r="AV13" s="441"/>
      <c r="AW13" s="441"/>
      <c r="AX13" s="441"/>
      <c r="AY13" s="363" t="s">
        <v>123</v>
      </c>
      <c r="AZ13" s="364"/>
      <c r="BA13" s="364"/>
      <c r="BB13" s="364"/>
      <c r="BC13" s="364"/>
      <c r="BD13" s="364"/>
      <c r="BE13" s="364"/>
      <c r="BF13" s="364"/>
      <c r="BG13" s="364"/>
      <c r="BH13" s="364"/>
      <c r="BI13" s="364"/>
      <c r="BJ13" s="364"/>
      <c r="BK13" s="364"/>
      <c r="BL13" s="364"/>
      <c r="BM13" s="365"/>
      <c r="BN13" s="383">
        <v>15504</v>
      </c>
      <c r="BO13" s="384"/>
      <c r="BP13" s="384"/>
      <c r="BQ13" s="384"/>
      <c r="BR13" s="384"/>
      <c r="BS13" s="384"/>
      <c r="BT13" s="384"/>
      <c r="BU13" s="385"/>
      <c r="BV13" s="383">
        <v>1722</v>
      </c>
      <c r="BW13" s="384"/>
      <c r="BX13" s="384"/>
      <c r="BY13" s="384"/>
      <c r="BZ13" s="384"/>
      <c r="CA13" s="384"/>
      <c r="CB13" s="384"/>
      <c r="CC13" s="385"/>
      <c r="CD13" s="392" t="s">
        <v>124</v>
      </c>
      <c r="CE13" s="393"/>
      <c r="CF13" s="393"/>
      <c r="CG13" s="393"/>
      <c r="CH13" s="393"/>
      <c r="CI13" s="393"/>
      <c r="CJ13" s="393"/>
      <c r="CK13" s="393"/>
      <c r="CL13" s="393"/>
      <c r="CM13" s="393"/>
      <c r="CN13" s="393"/>
      <c r="CO13" s="393"/>
      <c r="CP13" s="393"/>
      <c r="CQ13" s="393"/>
      <c r="CR13" s="393"/>
      <c r="CS13" s="394"/>
      <c r="CT13" s="353">
        <v>11.9</v>
      </c>
      <c r="CU13" s="354"/>
      <c r="CV13" s="354"/>
      <c r="CW13" s="354"/>
      <c r="CX13" s="354"/>
      <c r="CY13" s="354"/>
      <c r="CZ13" s="354"/>
      <c r="DA13" s="355"/>
      <c r="DB13" s="353">
        <v>13.1</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125</v>
      </c>
      <c r="M14" s="513"/>
      <c r="N14" s="513"/>
      <c r="O14" s="513"/>
      <c r="P14" s="513"/>
      <c r="Q14" s="514"/>
      <c r="R14" s="484">
        <v>7708</v>
      </c>
      <c r="S14" s="485"/>
      <c r="T14" s="485"/>
      <c r="U14" s="485"/>
      <c r="V14" s="486"/>
      <c r="W14" s="487"/>
      <c r="X14" s="401"/>
      <c r="Y14" s="401"/>
      <c r="Z14" s="401"/>
      <c r="AA14" s="401"/>
      <c r="AB14" s="402"/>
      <c r="AC14" s="477">
        <v>40.700000000000003</v>
      </c>
      <c r="AD14" s="478"/>
      <c r="AE14" s="478"/>
      <c r="AF14" s="478"/>
      <c r="AG14" s="479"/>
      <c r="AH14" s="477">
        <v>40.299999999999997</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126</v>
      </c>
      <c r="CE14" s="390"/>
      <c r="CF14" s="390"/>
      <c r="CG14" s="390"/>
      <c r="CH14" s="390"/>
      <c r="CI14" s="390"/>
      <c r="CJ14" s="390"/>
      <c r="CK14" s="390"/>
      <c r="CL14" s="390"/>
      <c r="CM14" s="390"/>
      <c r="CN14" s="390"/>
      <c r="CO14" s="390"/>
      <c r="CP14" s="390"/>
      <c r="CQ14" s="390"/>
      <c r="CR14" s="390"/>
      <c r="CS14" s="391"/>
      <c r="CT14" s="488" t="s">
        <v>118</v>
      </c>
      <c r="CU14" s="456"/>
      <c r="CV14" s="456"/>
      <c r="CW14" s="456"/>
      <c r="CX14" s="456"/>
      <c r="CY14" s="456"/>
      <c r="CZ14" s="456"/>
      <c r="DA14" s="457"/>
      <c r="DB14" s="488" t="s">
        <v>118</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120</v>
      </c>
      <c r="N15" s="482"/>
      <c r="O15" s="482"/>
      <c r="P15" s="482"/>
      <c r="Q15" s="483"/>
      <c r="R15" s="484">
        <v>7698</v>
      </c>
      <c r="S15" s="485"/>
      <c r="T15" s="485"/>
      <c r="U15" s="485"/>
      <c r="V15" s="486"/>
      <c r="W15" s="472" t="s">
        <v>127</v>
      </c>
      <c r="X15" s="398"/>
      <c r="Y15" s="398"/>
      <c r="Z15" s="398"/>
      <c r="AA15" s="398"/>
      <c r="AB15" s="399"/>
      <c r="AC15" s="359">
        <v>449</v>
      </c>
      <c r="AD15" s="360"/>
      <c r="AE15" s="360"/>
      <c r="AF15" s="360"/>
      <c r="AG15" s="361"/>
      <c r="AH15" s="359">
        <v>541</v>
      </c>
      <c r="AI15" s="360"/>
      <c r="AJ15" s="360"/>
      <c r="AK15" s="360"/>
      <c r="AL15" s="362"/>
      <c r="AM15" s="452"/>
      <c r="AN15" s="357"/>
      <c r="AO15" s="357"/>
      <c r="AP15" s="357"/>
      <c r="AQ15" s="357"/>
      <c r="AR15" s="357"/>
      <c r="AS15" s="357"/>
      <c r="AT15" s="358"/>
      <c r="AU15" s="440"/>
      <c r="AV15" s="441"/>
      <c r="AW15" s="441"/>
      <c r="AX15" s="441"/>
      <c r="AY15" s="375" t="s">
        <v>128</v>
      </c>
      <c r="AZ15" s="376"/>
      <c r="BA15" s="376"/>
      <c r="BB15" s="376"/>
      <c r="BC15" s="376"/>
      <c r="BD15" s="376"/>
      <c r="BE15" s="376"/>
      <c r="BF15" s="376"/>
      <c r="BG15" s="376"/>
      <c r="BH15" s="376"/>
      <c r="BI15" s="376"/>
      <c r="BJ15" s="376"/>
      <c r="BK15" s="376"/>
      <c r="BL15" s="376"/>
      <c r="BM15" s="377"/>
      <c r="BN15" s="378">
        <v>1084427</v>
      </c>
      <c r="BO15" s="379"/>
      <c r="BP15" s="379"/>
      <c r="BQ15" s="379"/>
      <c r="BR15" s="379"/>
      <c r="BS15" s="379"/>
      <c r="BT15" s="379"/>
      <c r="BU15" s="380"/>
      <c r="BV15" s="378">
        <v>1068402</v>
      </c>
      <c r="BW15" s="379"/>
      <c r="BX15" s="379"/>
      <c r="BY15" s="379"/>
      <c r="BZ15" s="379"/>
      <c r="CA15" s="379"/>
      <c r="CB15" s="379"/>
      <c r="CC15" s="380"/>
      <c r="CD15" s="489" t="s">
        <v>129</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130</v>
      </c>
      <c r="M16" s="475"/>
      <c r="N16" s="475"/>
      <c r="O16" s="475"/>
      <c r="P16" s="475"/>
      <c r="Q16" s="476"/>
      <c r="R16" s="469" t="s">
        <v>131</v>
      </c>
      <c r="S16" s="470"/>
      <c r="T16" s="470"/>
      <c r="U16" s="470"/>
      <c r="V16" s="471"/>
      <c r="W16" s="487"/>
      <c r="X16" s="401"/>
      <c r="Y16" s="401"/>
      <c r="Z16" s="401"/>
      <c r="AA16" s="401"/>
      <c r="AB16" s="402"/>
      <c r="AC16" s="477">
        <v>11.3</v>
      </c>
      <c r="AD16" s="478"/>
      <c r="AE16" s="478"/>
      <c r="AF16" s="478"/>
      <c r="AG16" s="479"/>
      <c r="AH16" s="477">
        <v>12.2</v>
      </c>
      <c r="AI16" s="478"/>
      <c r="AJ16" s="478"/>
      <c r="AK16" s="478"/>
      <c r="AL16" s="480"/>
      <c r="AM16" s="452"/>
      <c r="AN16" s="357"/>
      <c r="AO16" s="357"/>
      <c r="AP16" s="357"/>
      <c r="AQ16" s="357"/>
      <c r="AR16" s="357"/>
      <c r="AS16" s="357"/>
      <c r="AT16" s="358"/>
      <c r="AU16" s="440"/>
      <c r="AV16" s="441"/>
      <c r="AW16" s="441"/>
      <c r="AX16" s="441"/>
      <c r="AY16" s="363" t="s">
        <v>132</v>
      </c>
      <c r="AZ16" s="364"/>
      <c r="BA16" s="364"/>
      <c r="BB16" s="364"/>
      <c r="BC16" s="364"/>
      <c r="BD16" s="364"/>
      <c r="BE16" s="364"/>
      <c r="BF16" s="364"/>
      <c r="BG16" s="364"/>
      <c r="BH16" s="364"/>
      <c r="BI16" s="364"/>
      <c r="BJ16" s="364"/>
      <c r="BK16" s="364"/>
      <c r="BL16" s="364"/>
      <c r="BM16" s="365"/>
      <c r="BN16" s="383">
        <v>4489351</v>
      </c>
      <c r="BO16" s="384"/>
      <c r="BP16" s="384"/>
      <c r="BQ16" s="384"/>
      <c r="BR16" s="384"/>
      <c r="BS16" s="384"/>
      <c r="BT16" s="384"/>
      <c r="BU16" s="385"/>
      <c r="BV16" s="383">
        <v>4403567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133</v>
      </c>
      <c r="N17" s="467"/>
      <c r="O17" s="467"/>
      <c r="P17" s="467"/>
      <c r="Q17" s="468"/>
      <c r="R17" s="469" t="s">
        <v>131</v>
      </c>
      <c r="S17" s="470"/>
      <c r="T17" s="470"/>
      <c r="U17" s="470"/>
      <c r="V17" s="471"/>
      <c r="W17" s="472" t="s">
        <v>134</v>
      </c>
      <c r="X17" s="398"/>
      <c r="Y17" s="398"/>
      <c r="Z17" s="398"/>
      <c r="AA17" s="398"/>
      <c r="AB17" s="399"/>
      <c r="AC17" s="359">
        <v>1908</v>
      </c>
      <c r="AD17" s="360"/>
      <c r="AE17" s="360"/>
      <c r="AF17" s="360"/>
      <c r="AG17" s="361"/>
      <c r="AH17" s="359">
        <v>2088</v>
      </c>
      <c r="AI17" s="360"/>
      <c r="AJ17" s="360"/>
      <c r="AK17" s="360"/>
      <c r="AL17" s="362"/>
      <c r="AM17" s="452"/>
      <c r="AN17" s="357"/>
      <c r="AO17" s="357"/>
      <c r="AP17" s="357"/>
      <c r="AQ17" s="357"/>
      <c r="AR17" s="357"/>
      <c r="AS17" s="357"/>
      <c r="AT17" s="358"/>
      <c r="AU17" s="440"/>
      <c r="AV17" s="441"/>
      <c r="AW17" s="441"/>
      <c r="AX17" s="441"/>
      <c r="AY17" s="363" t="s">
        <v>135</v>
      </c>
      <c r="AZ17" s="364"/>
      <c r="BA17" s="364"/>
      <c r="BB17" s="364"/>
      <c r="BC17" s="364"/>
      <c r="BD17" s="364"/>
      <c r="BE17" s="364"/>
      <c r="BF17" s="364"/>
      <c r="BG17" s="364"/>
      <c r="BH17" s="364"/>
      <c r="BI17" s="364"/>
      <c r="BJ17" s="364"/>
      <c r="BK17" s="364"/>
      <c r="BL17" s="364"/>
      <c r="BM17" s="365"/>
      <c r="BN17" s="383">
        <v>1324595</v>
      </c>
      <c r="BO17" s="384"/>
      <c r="BP17" s="384"/>
      <c r="BQ17" s="384"/>
      <c r="BR17" s="384"/>
      <c r="BS17" s="384"/>
      <c r="BT17" s="384"/>
      <c r="BU17" s="385"/>
      <c r="BV17" s="383">
        <v>1326652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136</v>
      </c>
      <c r="C18" s="446"/>
      <c r="D18" s="446"/>
      <c r="E18" s="447"/>
      <c r="F18" s="447"/>
      <c r="G18" s="447"/>
      <c r="H18" s="447"/>
      <c r="I18" s="447"/>
      <c r="J18" s="447"/>
      <c r="K18" s="447"/>
      <c r="L18" s="448">
        <v>343.66</v>
      </c>
      <c r="M18" s="448"/>
      <c r="N18" s="448"/>
      <c r="O18" s="448"/>
      <c r="P18" s="448"/>
      <c r="Q18" s="448"/>
      <c r="R18" s="449"/>
      <c r="S18" s="449"/>
      <c r="T18" s="449"/>
      <c r="U18" s="449"/>
      <c r="V18" s="450"/>
      <c r="W18" s="464"/>
      <c r="X18" s="465"/>
      <c r="Y18" s="465"/>
      <c r="Z18" s="465"/>
      <c r="AA18" s="465"/>
      <c r="AB18" s="473"/>
      <c r="AC18" s="347">
        <v>48</v>
      </c>
      <c r="AD18" s="348"/>
      <c r="AE18" s="348"/>
      <c r="AF18" s="348"/>
      <c r="AG18" s="451"/>
      <c r="AH18" s="347">
        <v>47.2</v>
      </c>
      <c r="AI18" s="348"/>
      <c r="AJ18" s="348"/>
      <c r="AK18" s="348"/>
      <c r="AL18" s="349"/>
      <c r="AM18" s="452"/>
      <c r="AN18" s="357"/>
      <c r="AO18" s="357"/>
      <c r="AP18" s="357"/>
      <c r="AQ18" s="357"/>
      <c r="AR18" s="357"/>
      <c r="AS18" s="357"/>
      <c r="AT18" s="358"/>
      <c r="AU18" s="440"/>
      <c r="AV18" s="441"/>
      <c r="AW18" s="441"/>
      <c r="AX18" s="441"/>
      <c r="AY18" s="363" t="s">
        <v>137</v>
      </c>
      <c r="AZ18" s="364"/>
      <c r="BA18" s="364"/>
      <c r="BB18" s="364"/>
      <c r="BC18" s="364"/>
      <c r="BD18" s="364"/>
      <c r="BE18" s="364"/>
      <c r="BF18" s="364"/>
      <c r="BG18" s="364"/>
      <c r="BH18" s="364"/>
      <c r="BI18" s="364"/>
      <c r="BJ18" s="364"/>
      <c r="BK18" s="364"/>
      <c r="BL18" s="364"/>
      <c r="BM18" s="365"/>
      <c r="BN18" s="383">
        <v>4466166</v>
      </c>
      <c r="BO18" s="384"/>
      <c r="BP18" s="384"/>
      <c r="BQ18" s="384"/>
      <c r="BR18" s="384"/>
      <c r="BS18" s="384"/>
      <c r="BT18" s="384"/>
      <c r="BU18" s="385"/>
      <c r="BV18" s="383">
        <v>4616923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138</v>
      </c>
      <c r="C19" s="446"/>
      <c r="D19" s="446"/>
      <c r="E19" s="447"/>
      <c r="F19" s="447"/>
      <c r="G19" s="447"/>
      <c r="H19" s="447"/>
      <c r="I19" s="447"/>
      <c r="J19" s="447"/>
      <c r="K19" s="447"/>
      <c r="L19" s="453">
        <v>21</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139</v>
      </c>
      <c r="AZ19" s="364"/>
      <c r="BA19" s="364"/>
      <c r="BB19" s="364"/>
      <c r="BC19" s="364"/>
      <c r="BD19" s="364"/>
      <c r="BE19" s="364"/>
      <c r="BF19" s="364"/>
      <c r="BG19" s="364"/>
      <c r="BH19" s="364"/>
      <c r="BI19" s="364"/>
      <c r="BJ19" s="364"/>
      <c r="BK19" s="364"/>
      <c r="BL19" s="364"/>
      <c r="BM19" s="365"/>
      <c r="BN19" s="383">
        <v>6165393</v>
      </c>
      <c r="BO19" s="384"/>
      <c r="BP19" s="384"/>
      <c r="BQ19" s="384"/>
      <c r="BR19" s="384"/>
      <c r="BS19" s="384"/>
      <c r="BT19" s="384"/>
      <c r="BU19" s="385"/>
      <c r="BV19" s="383">
        <v>6027742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140</v>
      </c>
      <c r="C20" s="446"/>
      <c r="D20" s="446"/>
      <c r="E20" s="447"/>
      <c r="F20" s="447"/>
      <c r="G20" s="447"/>
      <c r="H20" s="447"/>
      <c r="I20" s="447"/>
      <c r="J20" s="447"/>
      <c r="K20" s="447"/>
      <c r="L20" s="453">
        <v>2874</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2"/>
      <c r="AO20" s="432"/>
      <c r="AP20" s="432"/>
      <c r="AQ20" s="432"/>
      <c r="AR20" s="432"/>
      <c r="AS20" s="432"/>
      <c r="AT20" s="433"/>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141</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4" t="s">
        <v>142</v>
      </c>
      <c r="C22" s="415"/>
      <c r="D22" s="416"/>
      <c r="E22" s="423" t="s">
        <v>1</v>
      </c>
      <c r="F22" s="398"/>
      <c r="G22" s="398"/>
      <c r="H22" s="398"/>
      <c r="I22" s="398"/>
      <c r="J22" s="398"/>
      <c r="K22" s="399"/>
      <c r="L22" s="423" t="s">
        <v>143</v>
      </c>
      <c r="M22" s="398"/>
      <c r="N22" s="398"/>
      <c r="O22" s="398"/>
      <c r="P22" s="399"/>
      <c r="Q22" s="408" t="s">
        <v>144</v>
      </c>
      <c r="R22" s="409"/>
      <c r="S22" s="409"/>
      <c r="T22" s="409"/>
      <c r="U22" s="409"/>
      <c r="V22" s="424"/>
      <c r="W22" s="426" t="s">
        <v>145</v>
      </c>
      <c r="X22" s="415"/>
      <c r="Y22" s="416"/>
      <c r="Z22" s="423" t="s">
        <v>1</v>
      </c>
      <c r="AA22" s="398"/>
      <c r="AB22" s="398"/>
      <c r="AC22" s="398"/>
      <c r="AD22" s="398"/>
      <c r="AE22" s="398"/>
      <c r="AF22" s="398"/>
      <c r="AG22" s="399"/>
      <c r="AH22" s="397" t="s">
        <v>146</v>
      </c>
      <c r="AI22" s="398"/>
      <c r="AJ22" s="398"/>
      <c r="AK22" s="398"/>
      <c r="AL22" s="399"/>
      <c r="AM22" s="397" t="s">
        <v>147</v>
      </c>
      <c r="AN22" s="403"/>
      <c r="AO22" s="403"/>
      <c r="AP22" s="403"/>
      <c r="AQ22" s="403"/>
      <c r="AR22" s="404"/>
      <c r="AS22" s="408" t="s">
        <v>144</v>
      </c>
      <c r="AT22" s="409"/>
      <c r="AU22" s="409"/>
      <c r="AV22" s="409"/>
      <c r="AW22" s="409"/>
      <c r="AX22" s="410"/>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5" t="s">
        <v>148</v>
      </c>
      <c r="AZ23" s="376"/>
      <c r="BA23" s="376"/>
      <c r="BB23" s="376"/>
      <c r="BC23" s="376"/>
      <c r="BD23" s="376"/>
      <c r="BE23" s="376"/>
      <c r="BF23" s="376"/>
      <c r="BG23" s="376"/>
      <c r="BH23" s="376"/>
      <c r="BI23" s="376"/>
      <c r="BJ23" s="376"/>
      <c r="BK23" s="376"/>
      <c r="BL23" s="376"/>
      <c r="BM23" s="377"/>
      <c r="BN23" s="383">
        <v>10988560</v>
      </c>
      <c r="BO23" s="384"/>
      <c r="BP23" s="384"/>
      <c r="BQ23" s="384"/>
      <c r="BR23" s="384"/>
      <c r="BS23" s="384"/>
      <c r="BT23" s="384"/>
      <c r="BU23" s="385"/>
      <c r="BV23" s="383">
        <v>11158190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7"/>
      <c r="C24" s="418"/>
      <c r="D24" s="419"/>
      <c r="E24" s="356" t="s">
        <v>149</v>
      </c>
      <c r="F24" s="357"/>
      <c r="G24" s="357"/>
      <c r="H24" s="357"/>
      <c r="I24" s="357"/>
      <c r="J24" s="357"/>
      <c r="K24" s="358"/>
      <c r="L24" s="359">
        <v>1</v>
      </c>
      <c r="M24" s="360"/>
      <c r="N24" s="360"/>
      <c r="O24" s="360"/>
      <c r="P24" s="361"/>
      <c r="Q24" s="359">
        <v>7200</v>
      </c>
      <c r="R24" s="360"/>
      <c r="S24" s="360"/>
      <c r="T24" s="360"/>
      <c r="U24" s="360"/>
      <c r="V24" s="361"/>
      <c r="W24" s="427"/>
      <c r="X24" s="418"/>
      <c r="Y24" s="419"/>
      <c r="Z24" s="356" t="s">
        <v>150</v>
      </c>
      <c r="AA24" s="357"/>
      <c r="AB24" s="357"/>
      <c r="AC24" s="357"/>
      <c r="AD24" s="357"/>
      <c r="AE24" s="357"/>
      <c r="AF24" s="357"/>
      <c r="AG24" s="358"/>
      <c r="AH24" s="359">
        <v>114</v>
      </c>
      <c r="AI24" s="360"/>
      <c r="AJ24" s="360"/>
      <c r="AK24" s="360"/>
      <c r="AL24" s="361"/>
      <c r="AM24" s="359">
        <v>364002</v>
      </c>
      <c r="AN24" s="360"/>
      <c r="AO24" s="360"/>
      <c r="AP24" s="360"/>
      <c r="AQ24" s="360"/>
      <c r="AR24" s="361"/>
      <c r="AS24" s="359">
        <v>3193</v>
      </c>
      <c r="AT24" s="360"/>
      <c r="AU24" s="360"/>
      <c r="AV24" s="360"/>
      <c r="AW24" s="360"/>
      <c r="AX24" s="362"/>
      <c r="AY24" s="350" t="s">
        <v>151</v>
      </c>
      <c r="AZ24" s="351"/>
      <c r="BA24" s="351"/>
      <c r="BB24" s="351"/>
      <c r="BC24" s="351"/>
      <c r="BD24" s="351"/>
      <c r="BE24" s="351"/>
      <c r="BF24" s="351"/>
      <c r="BG24" s="351"/>
      <c r="BH24" s="351"/>
      <c r="BI24" s="351"/>
      <c r="BJ24" s="351"/>
      <c r="BK24" s="351"/>
      <c r="BL24" s="351"/>
      <c r="BM24" s="352"/>
      <c r="BN24" s="383">
        <v>9050097</v>
      </c>
      <c r="BO24" s="384"/>
      <c r="BP24" s="384"/>
      <c r="BQ24" s="384"/>
      <c r="BR24" s="384"/>
      <c r="BS24" s="384"/>
      <c r="BT24" s="384"/>
      <c r="BU24" s="385"/>
      <c r="BV24" s="383">
        <v>9214450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7"/>
      <c r="C25" s="418"/>
      <c r="D25" s="419"/>
      <c r="E25" s="356" t="s">
        <v>152</v>
      </c>
      <c r="F25" s="357"/>
      <c r="G25" s="357"/>
      <c r="H25" s="357"/>
      <c r="I25" s="357"/>
      <c r="J25" s="357"/>
      <c r="K25" s="358"/>
      <c r="L25" s="359">
        <v>1</v>
      </c>
      <c r="M25" s="360"/>
      <c r="N25" s="360"/>
      <c r="O25" s="360"/>
      <c r="P25" s="361"/>
      <c r="Q25" s="359">
        <v>6270</v>
      </c>
      <c r="R25" s="360"/>
      <c r="S25" s="360"/>
      <c r="T25" s="360"/>
      <c r="U25" s="360"/>
      <c r="V25" s="361"/>
      <c r="W25" s="427"/>
      <c r="X25" s="418"/>
      <c r="Y25" s="419"/>
      <c r="Z25" s="356" t="s">
        <v>153</v>
      </c>
      <c r="AA25" s="357"/>
      <c r="AB25" s="357"/>
      <c r="AC25" s="357"/>
      <c r="AD25" s="357"/>
      <c r="AE25" s="357"/>
      <c r="AF25" s="357"/>
      <c r="AG25" s="358"/>
      <c r="AH25" s="359" t="s">
        <v>118</v>
      </c>
      <c r="AI25" s="360"/>
      <c r="AJ25" s="360"/>
      <c r="AK25" s="360"/>
      <c r="AL25" s="361"/>
      <c r="AM25" s="359" t="s">
        <v>118</v>
      </c>
      <c r="AN25" s="360"/>
      <c r="AO25" s="360"/>
      <c r="AP25" s="360"/>
      <c r="AQ25" s="360"/>
      <c r="AR25" s="361"/>
      <c r="AS25" s="359" t="s">
        <v>118</v>
      </c>
      <c r="AT25" s="360"/>
      <c r="AU25" s="360"/>
      <c r="AV25" s="360"/>
      <c r="AW25" s="360"/>
      <c r="AX25" s="362"/>
      <c r="AY25" s="375" t="s">
        <v>154</v>
      </c>
      <c r="AZ25" s="376"/>
      <c r="BA25" s="376"/>
      <c r="BB25" s="376"/>
      <c r="BC25" s="376"/>
      <c r="BD25" s="376"/>
      <c r="BE25" s="376"/>
      <c r="BF25" s="376"/>
      <c r="BG25" s="376"/>
      <c r="BH25" s="376"/>
      <c r="BI25" s="376"/>
      <c r="BJ25" s="376"/>
      <c r="BK25" s="376"/>
      <c r="BL25" s="376"/>
      <c r="BM25" s="377"/>
      <c r="BN25" s="378">
        <v>2098551</v>
      </c>
      <c r="BO25" s="379"/>
      <c r="BP25" s="379"/>
      <c r="BQ25" s="379"/>
      <c r="BR25" s="379"/>
      <c r="BS25" s="379"/>
      <c r="BT25" s="379"/>
      <c r="BU25" s="380"/>
      <c r="BV25" s="378">
        <v>1362630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7"/>
      <c r="C26" s="418"/>
      <c r="D26" s="419"/>
      <c r="E26" s="356" t="s">
        <v>155</v>
      </c>
      <c r="F26" s="357"/>
      <c r="G26" s="357"/>
      <c r="H26" s="357"/>
      <c r="I26" s="357"/>
      <c r="J26" s="357"/>
      <c r="K26" s="358"/>
      <c r="L26" s="359">
        <v>1</v>
      </c>
      <c r="M26" s="360"/>
      <c r="N26" s="360"/>
      <c r="O26" s="360"/>
      <c r="P26" s="361"/>
      <c r="Q26" s="359">
        <v>5550</v>
      </c>
      <c r="R26" s="360"/>
      <c r="S26" s="360"/>
      <c r="T26" s="360"/>
      <c r="U26" s="360"/>
      <c r="V26" s="361"/>
      <c r="W26" s="427"/>
      <c r="X26" s="418"/>
      <c r="Y26" s="419"/>
      <c r="Z26" s="356" t="s">
        <v>156</v>
      </c>
      <c r="AA26" s="395"/>
      <c r="AB26" s="395"/>
      <c r="AC26" s="395"/>
      <c r="AD26" s="395"/>
      <c r="AE26" s="395"/>
      <c r="AF26" s="395"/>
      <c r="AG26" s="396"/>
      <c r="AH26" s="359" t="s">
        <v>118</v>
      </c>
      <c r="AI26" s="360"/>
      <c r="AJ26" s="360"/>
      <c r="AK26" s="360"/>
      <c r="AL26" s="361"/>
      <c r="AM26" s="359" t="s">
        <v>118</v>
      </c>
      <c r="AN26" s="360"/>
      <c r="AO26" s="360"/>
      <c r="AP26" s="360"/>
      <c r="AQ26" s="360"/>
      <c r="AR26" s="361"/>
      <c r="AS26" s="359" t="s">
        <v>118</v>
      </c>
      <c r="AT26" s="360"/>
      <c r="AU26" s="360"/>
      <c r="AV26" s="360"/>
      <c r="AW26" s="360"/>
      <c r="AX26" s="362"/>
      <c r="AY26" s="392" t="s">
        <v>157</v>
      </c>
      <c r="AZ26" s="393"/>
      <c r="BA26" s="393"/>
      <c r="BB26" s="393"/>
      <c r="BC26" s="393"/>
      <c r="BD26" s="393"/>
      <c r="BE26" s="393"/>
      <c r="BF26" s="393"/>
      <c r="BG26" s="393"/>
      <c r="BH26" s="393"/>
      <c r="BI26" s="393"/>
      <c r="BJ26" s="393"/>
      <c r="BK26" s="393"/>
      <c r="BL26" s="393"/>
      <c r="BM26" s="394"/>
      <c r="BN26" s="383" t="s">
        <v>118</v>
      </c>
      <c r="BO26" s="384"/>
      <c r="BP26" s="384"/>
      <c r="BQ26" s="384"/>
      <c r="BR26" s="384"/>
      <c r="BS26" s="384"/>
      <c r="BT26" s="384"/>
      <c r="BU26" s="385"/>
      <c r="BV26" s="383" t="s">
        <v>118</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7"/>
      <c r="C27" s="418"/>
      <c r="D27" s="419"/>
      <c r="E27" s="356" t="s">
        <v>158</v>
      </c>
      <c r="F27" s="357"/>
      <c r="G27" s="357"/>
      <c r="H27" s="357"/>
      <c r="I27" s="357"/>
      <c r="J27" s="357"/>
      <c r="K27" s="358"/>
      <c r="L27" s="359">
        <v>1</v>
      </c>
      <c r="M27" s="360"/>
      <c r="N27" s="360"/>
      <c r="O27" s="360"/>
      <c r="P27" s="361"/>
      <c r="Q27" s="359">
        <v>2820</v>
      </c>
      <c r="R27" s="360"/>
      <c r="S27" s="360"/>
      <c r="T27" s="360"/>
      <c r="U27" s="360"/>
      <c r="V27" s="361"/>
      <c r="W27" s="427"/>
      <c r="X27" s="418"/>
      <c r="Y27" s="419"/>
      <c r="Z27" s="356" t="s">
        <v>159</v>
      </c>
      <c r="AA27" s="357"/>
      <c r="AB27" s="357"/>
      <c r="AC27" s="357"/>
      <c r="AD27" s="357"/>
      <c r="AE27" s="357"/>
      <c r="AF27" s="357"/>
      <c r="AG27" s="358"/>
      <c r="AH27" s="359">
        <v>11</v>
      </c>
      <c r="AI27" s="360"/>
      <c r="AJ27" s="360"/>
      <c r="AK27" s="360"/>
      <c r="AL27" s="361"/>
      <c r="AM27" s="359">
        <v>30283</v>
      </c>
      <c r="AN27" s="360"/>
      <c r="AO27" s="360"/>
      <c r="AP27" s="360"/>
      <c r="AQ27" s="360"/>
      <c r="AR27" s="361"/>
      <c r="AS27" s="359">
        <v>2753</v>
      </c>
      <c r="AT27" s="360"/>
      <c r="AU27" s="360"/>
      <c r="AV27" s="360"/>
      <c r="AW27" s="360"/>
      <c r="AX27" s="362"/>
      <c r="AY27" s="389" t="s">
        <v>160</v>
      </c>
      <c r="AZ27" s="390"/>
      <c r="BA27" s="390"/>
      <c r="BB27" s="390"/>
      <c r="BC27" s="390"/>
      <c r="BD27" s="390"/>
      <c r="BE27" s="390"/>
      <c r="BF27" s="390"/>
      <c r="BG27" s="390"/>
      <c r="BH27" s="390"/>
      <c r="BI27" s="390"/>
      <c r="BJ27" s="390"/>
      <c r="BK27" s="390"/>
      <c r="BL27" s="390"/>
      <c r="BM27" s="391"/>
      <c r="BN27" s="386" t="s">
        <v>118</v>
      </c>
      <c r="BO27" s="387"/>
      <c r="BP27" s="387"/>
      <c r="BQ27" s="387"/>
      <c r="BR27" s="387"/>
      <c r="BS27" s="387"/>
      <c r="BT27" s="387"/>
      <c r="BU27" s="388"/>
      <c r="BV27" s="386" t="s">
        <v>118</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7"/>
      <c r="C28" s="418"/>
      <c r="D28" s="419"/>
      <c r="E28" s="356" t="s">
        <v>161</v>
      </c>
      <c r="F28" s="357"/>
      <c r="G28" s="357"/>
      <c r="H28" s="357"/>
      <c r="I28" s="357"/>
      <c r="J28" s="357"/>
      <c r="K28" s="358"/>
      <c r="L28" s="359">
        <v>1</v>
      </c>
      <c r="M28" s="360"/>
      <c r="N28" s="360"/>
      <c r="O28" s="360"/>
      <c r="P28" s="361"/>
      <c r="Q28" s="359">
        <v>2320</v>
      </c>
      <c r="R28" s="360"/>
      <c r="S28" s="360"/>
      <c r="T28" s="360"/>
      <c r="U28" s="360"/>
      <c r="V28" s="361"/>
      <c r="W28" s="427"/>
      <c r="X28" s="418"/>
      <c r="Y28" s="419"/>
      <c r="Z28" s="356" t="s">
        <v>162</v>
      </c>
      <c r="AA28" s="357"/>
      <c r="AB28" s="357"/>
      <c r="AC28" s="357"/>
      <c r="AD28" s="357"/>
      <c r="AE28" s="357"/>
      <c r="AF28" s="357"/>
      <c r="AG28" s="358"/>
      <c r="AH28" s="359" t="s">
        <v>118</v>
      </c>
      <c r="AI28" s="360"/>
      <c r="AJ28" s="360"/>
      <c r="AK28" s="360"/>
      <c r="AL28" s="361"/>
      <c r="AM28" s="359" t="s">
        <v>118</v>
      </c>
      <c r="AN28" s="360"/>
      <c r="AO28" s="360"/>
      <c r="AP28" s="360"/>
      <c r="AQ28" s="360"/>
      <c r="AR28" s="361"/>
      <c r="AS28" s="359" t="s">
        <v>118</v>
      </c>
      <c r="AT28" s="360"/>
      <c r="AU28" s="360"/>
      <c r="AV28" s="360"/>
      <c r="AW28" s="360"/>
      <c r="AX28" s="362"/>
      <c r="AY28" s="366" t="s">
        <v>163</v>
      </c>
      <c r="AZ28" s="367"/>
      <c r="BA28" s="367"/>
      <c r="BB28" s="368"/>
      <c r="BC28" s="375" t="s">
        <v>164</v>
      </c>
      <c r="BD28" s="376"/>
      <c r="BE28" s="376"/>
      <c r="BF28" s="376"/>
      <c r="BG28" s="376"/>
      <c r="BH28" s="376"/>
      <c r="BI28" s="376"/>
      <c r="BJ28" s="376"/>
      <c r="BK28" s="376"/>
      <c r="BL28" s="376"/>
      <c r="BM28" s="377"/>
      <c r="BN28" s="378">
        <v>1417738</v>
      </c>
      <c r="BO28" s="379"/>
      <c r="BP28" s="379"/>
      <c r="BQ28" s="379"/>
      <c r="BR28" s="379"/>
      <c r="BS28" s="379"/>
      <c r="BT28" s="379"/>
      <c r="BU28" s="380"/>
      <c r="BV28" s="378">
        <v>1415843</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7"/>
      <c r="C29" s="418"/>
      <c r="D29" s="419"/>
      <c r="E29" s="356" t="s">
        <v>165</v>
      </c>
      <c r="F29" s="357"/>
      <c r="G29" s="357"/>
      <c r="H29" s="357"/>
      <c r="I29" s="357"/>
      <c r="J29" s="357"/>
      <c r="K29" s="358"/>
      <c r="L29" s="359">
        <v>10</v>
      </c>
      <c r="M29" s="360"/>
      <c r="N29" s="360"/>
      <c r="O29" s="360"/>
      <c r="P29" s="361"/>
      <c r="Q29" s="359">
        <v>1900</v>
      </c>
      <c r="R29" s="360"/>
      <c r="S29" s="360"/>
      <c r="T29" s="360"/>
      <c r="U29" s="360"/>
      <c r="V29" s="361"/>
      <c r="W29" s="428"/>
      <c r="X29" s="429"/>
      <c r="Y29" s="430"/>
      <c r="Z29" s="356" t="s">
        <v>166</v>
      </c>
      <c r="AA29" s="357"/>
      <c r="AB29" s="357"/>
      <c r="AC29" s="357"/>
      <c r="AD29" s="357"/>
      <c r="AE29" s="357"/>
      <c r="AF29" s="357"/>
      <c r="AG29" s="358"/>
      <c r="AH29" s="359">
        <v>125</v>
      </c>
      <c r="AI29" s="360"/>
      <c r="AJ29" s="360"/>
      <c r="AK29" s="360"/>
      <c r="AL29" s="361"/>
      <c r="AM29" s="359">
        <v>394285</v>
      </c>
      <c r="AN29" s="360"/>
      <c r="AO29" s="360"/>
      <c r="AP29" s="360"/>
      <c r="AQ29" s="360"/>
      <c r="AR29" s="361"/>
      <c r="AS29" s="359">
        <v>3154</v>
      </c>
      <c r="AT29" s="360"/>
      <c r="AU29" s="360"/>
      <c r="AV29" s="360"/>
      <c r="AW29" s="360"/>
      <c r="AX29" s="362"/>
      <c r="AY29" s="369"/>
      <c r="AZ29" s="370"/>
      <c r="BA29" s="370"/>
      <c r="BB29" s="371"/>
      <c r="BC29" s="363" t="s">
        <v>167</v>
      </c>
      <c r="BD29" s="364"/>
      <c r="BE29" s="364"/>
      <c r="BF29" s="364"/>
      <c r="BG29" s="364"/>
      <c r="BH29" s="364"/>
      <c r="BI29" s="364"/>
      <c r="BJ29" s="364"/>
      <c r="BK29" s="364"/>
      <c r="BL29" s="364"/>
      <c r="BM29" s="365"/>
      <c r="BN29" s="383">
        <v>342833</v>
      </c>
      <c r="BO29" s="384"/>
      <c r="BP29" s="384"/>
      <c r="BQ29" s="384"/>
      <c r="BR29" s="384"/>
      <c r="BS29" s="384"/>
      <c r="BT29" s="384"/>
      <c r="BU29" s="385"/>
      <c r="BV29" s="383">
        <v>342588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20"/>
      <c r="C30" s="421"/>
      <c r="D30" s="422"/>
      <c r="E30" s="431"/>
      <c r="F30" s="432"/>
      <c r="G30" s="432"/>
      <c r="H30" s="432"/>
      <c r="I30" s="432"/>
      <c r="J30" s="432"/>
      <c r="K30" s="433"/>
      <c r="L30" s="434"/>
      <c r="M30" s="435"/>
      <c r="N30" s="435"/>
      <c r="O30" s="435"/>
      <c r="P30" s="436"/>
      <c r="Q30" s="434"/>
      <c r="R30" s="435"/>
      <c r="S30" s="435"/>
      <c r="T30" s="435"/>
      <c r="U30" s="435"/>
      <c r="V30" s="436"/>
      <c r="W30" s="437" t="s">
        <v>168</v>
      </c>
      <c r="X30" s="438"/>
      <c r="Y30" s="438"/>
      <c r="Z30" s="438"/>
      <c r="AA30" s="438"/>
      <c r="AB30" s="438"/>
      <c r="AC30" s="438"/>
      <c r="AD30" s="438"/>
      <c r="AE30" s="438"/>
      <c r="AF30" s="438"/>
      <c r="AG30" s="439"/>
      <c r="AH30" s="347">
        <v>98.1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169</v>
      </c>
      <c r="BD30" s="351"/>
      <c r="BE30" s="351"/>
      <c r="BF30" s="351"/>
      <c r="BG30" s="351"/>
      <c r="BH30" s="351"/>
      <c r="BI30" s="351"/>
      <c r="BJ30" s="351"/>
      <c r="BK30" s="351"/>
      <c r="BL30" s="351"/>
      <c r="BM30" s="352"/>
      <c r="BN30" s="386">
        <v>3649242</v>
      </c>
      <c r="BO30" s="387"/>
      <c r="BP30" s="387"/>
      <c r="BQ30" s="387"/>
      <c r="BR30" s="387"/>
      <c r="BS30" s="387"/>
      <c r="BT30" s="387"/>
      <c r="BU30" s="388"/>
      <c r="BV30" s="386">
        <v>3307441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176</v>
      </c>
      <c r="D33" s="346"/>
      <c r="E33" s="345" t="s">
        <v>177</v>
      </c>
      <c r="F33" s="345"/>
      <c r="G33" s="345"/>
      <c r="H33" s="345"/>
      <c r="I33" s="345"/>
      <c r="J33" s="345"/>
      <c r="K33" s="345"/>
      <c r="L33" s="345"/>
      <c r="M33" s="345"/>
      <c r="N33" s="345"/>
      <c r="O33" s="345"/>
      <c r="P33" s="345"/>
      <c r="Q33" s="345"/>
      <c r="R33" s="345"/>
      <c r="S33" s="345"/>
      <c r="T33" s="167"/>
      <c r="U33" s="346" t="s">
        <v>176</v>
      </c>
      <c r="V33" s="346"/>
      <c r="W33" s="345" t="s">
        <v>177</v>
      </c>
      <c r="X33" s="345"/>
      <c r="Y33" s="345"/>
      <c r="Z33" s="345"/>
      <c r="AA33" s="345"/>
      <c r="AB33" s="345"/>
      <c r="AC33" s="345"/>
      <c r="AD33" s="345"/>
      <c r="AE33" s="345"/>
      <c r="AF33" s="345"/>
      <c r="AG33" s="345"/>
      <c r="AH33" s="345"/>
      <c r="AI33" s="345"/>
      <c r="AJ33" s="345"/>
      <c r="AK33" s="345"/>
      <c r="AL33" s="167"/>
      <c r="AM33" s="346" t="s">
        <v>176</v>
      </c>
      <c r="AN33" s="346"/>
      <c r="AO33" s="345" t="s">
        <v>177</v>
      </c>
      <c r="AP33" s="345"/>
      <c r="AQ33" s="345"/>
      <c r="AR33" s="345"/>
      <c r="AS33" s="345"/>
      <c r="AT33" s="345"/>
      <c r="AU33" s="345"/>
      <c r="AV33" s="345"/>
      <c r="AW33" s="345"/>
      <c r="AX33" s="345"/>
      <c r="AY33" s="345"/>
      <c r="AZ33" s="345"/>
      <c r="BA33" s="345"/>
      <c r="BB33" s="345"/>
      <c r="BC33" s="345"/>
      <c r="BD33" s="168"/>
      <c r="BE33" s="345" t="s">
        <v>178</v>
      </c>
      <c r="BF33" s="345"/>
      <c r="BG33" s="345" t="s">
        <v>179</v>
      </c>
      <c r="BH33" s="345"/>
      <c r="BI33" s="345"/>
      <c r="BJ33" s="345"/>
      <c r="BK33" s="345"/>
      <c r="BL33" s="345"/>
      <c r="BM33" s="345"/>
      <c r="BN33" s="345"/>
      <c r="BO33" s="345"/>
      <c r="BP33" s="345"/>
      <c r="BQ33" s="345"/>
      <c r="BR33" s="345"/>
      <c r="BS33" s="345"/>
      <c r="BT33" s="345"/>
      <c r="BU33" s="345"/>
      <c r="BV33" s="168"/>
      <c r="BW33" s="346" t="s">
        <v>178</v>
      </c>
      <c r="BX33" s="346"/>
      <c r="BY33" s="345" t="s">
        <v>180</v>
      </c>
      <c r="BZ33" s="345"/>
      <c r="CA33" s="345"/>
      <c r="CB33" s="345"/>
      <c r="CC33" s="345"/>
      <c r="CD33" s="345"/>
      <c r="CE33" s="345"/>
      <c r="CF33" s="345"/>
      <c r="CG33" s="345"/>
      <c r="CH33" s="345"/>
      <c r="CI33" s="345"/>
      <c r="CJ33" s="345"/>
      <c r="CK33" s="345"/>
      <c r="CL33" s="345"/>
      <c r="CM33" s="345"/>
      <c r="CN33" s="167"/>
      <c r="CO33" s="346" t="s">
        <v>176</v>
      </c>
      <c r="CP33" s="346"/>
      <c r="CQ33" s="345" t="s">
        <v>181</v>
      </c>
      <c r="CR33" s="345"/>
      <c r="CS33" s="345"/>
      <c r="CT33" s="345"/>
      <c r="CU33" s="345"/>
      <c r="CV33" s="345"/>
      <c r="CW33" s="345"/>
      <c r="CX33" s="345"/>
      <c r="CY33" s="345"/>
      <c r="CZ33" s="345"/>
      <c r="DA33" s="345"/>
      <c r="DB33" s="345"/>
      <c r="DC33" s="345"/>
      <c r="DD33" s="345"/>
      <c r="DE33" s="345"/>
      <c r="DF33" s="167"/>
      <c r="DG33" s="345" t="s">
        <v>182</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網走地区消防組合</v>
      </c>
      <c r="BZ34" s="342"/>
      <c r="CA34" s="342"/>
      <c r="CB34" s="342"/>
      <c r="CC34" s="342"/>
      <c r="CD34" s="342"/>
      <c r="CE34" s="342"/>
      <c r="CF34" s="342"/>
      <c r="CG34" s="342"/>
      <c r="CH34" s="342"/>
      <c r="CI34" s="342"/>
      <c r="CJ34" s="342"/>
      <c r="CK34" s="342"/>
      <c r="CL34" s="342"/>
      <c r="CM34" s="342"/>
      <c r="CN34" s="165"/>
      <c r="CO34" s="343">
        <f>IF(CQ34="","",MAX(C34:D43,U34:V43,AM34:AN43,BE34:BF43,BW34:BX43)+1)</f>
        <v>11</v>
      </c>
      <c r="CP34" s="343"/>
      <c r="CQ34" s="342" t="str">
        <f>IF('各会計、関係団体の財政状況及び健全化判断比率'!BS7="","",'各会計、関係団体の財政状況及び健全化判断比率'!BS7)</f>
        <v>めまんべつ産業開発公社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介護保険事業勘定特別会計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IF('各会計、関係団体の財政状況及び健全化判断比率'!B33="","",'各会計、関係団体の財政状況及び健全化判断比率'!B33)</f>
        <v>下水道事業特別会計</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網走地方教育研修センター組合</v>
      </c>
      <c r="BZ35" s="342"/>
      <c r="CA35" s="342"/>
      <c r="CB35" s="342"/>
      <c r="CC35" s="342"/>
      <c r="CD35" s="342"/>
      <c r="CE35" s="342"/>
      <c r="CF35" s="342"/>
      <c r="CG35" s="342"/>
      <c r="CH35" s="342"/>
      <c r="CI35" s="342"/>
      <c r="CJ35" s="342"/>
      <c r="CK35" s="342"/>
      <c r="CL35" s="342"/>
      <c r="CM35" s="342"/>
      <c r="CN35" s="165"/>
      <c r="CO35" s="343">
        <f t="shared" ref="CO35:CO43" si="3">IF(CQ35="","",CO34+1)</f>
        <v>12</v>
      </c>
      <c r="CP35" s="343"/>
      <c r="CQ35" s="342" t="str">
        <f>IF('各会計、関係団体の財政状況及び健全化判断比率'!BS8="","",'各会計、関係団体の財政状況及び健全化判断比率'!BS8)</f>
        <v>東藻琴芝桜公園管理公社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8</v>
      </c>
      <c r="BF36" s="343"/>
      <c r="BG36" s="342" t="str">
        <f>IF('各会計、関係団体の財政状況及び健全化判断比率'!B34="","",'各会計、関係団体の財政状況及び健全化判断比率'!B34)</f>
        <v>個別排水処理事業特別会計</v>
      </c>
      <c r="BH36" s="342"/>
      <c r="BI36" s="342"/>
      <c r="BJ36" s="342"/>
      <c r="BK36" s="342"/>
      <c r="BL36" s="342"/>
      <c r="BM36" s="342"/>
      <c r="BN36" s="342"/>
      <c r="BO36" s="342"/>
      <c r="BP36" s="342"/>
      <c r="BQ36" s="342"/>
      <c r="BR36" s="342"/>
      <c r="BS36" s="342"/>
      <c r="BT36" s="342"/>
      <c r="BU36" s="342"/>
      <c r="BV36" s="165"/>
      <c r="BW36" s="343" t="str">
        <f t="shared" si="2"/>
        <v/>
      </c>
      <c r="BX36" s="343"/>
      <c r="BY36" s="342" t="str">
        <f>IF('各会計、関係団体の財政状況及び健全化判断比率'!B70="","",'各会計、関係団体の財政状況及び健全化判断比率'!B70)</f>
        <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介護サービス事業勘定特別会計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t="str">
        <f t="shared" si="2"/>
        <v/>
      </c>
      <c r="BX37" s="343"/>
      <c r="BY37" s="342" t="str">
        <f>IF('各会計、関係団体の財政状況及び健全化判断比率'!B71="","",'各会計、関係団体の財政状況及び健全化判断比率'!B71)</f>
        <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51" t="s">
        <v>523</v>
      </c>
      <c r="D34" s="1151"/>
      <c r="E34" s="1152"/>
      <c r="F34" s="32">
        <v>1.63</v>
      </c>
      <c r="G34" s="33">
        <v>1.86</v>
      </c>
      <c r="H34" s="33">
        <v>2.09</v>
      </c>
      <c r="I34" s="33">
        <v>2.2000000000000002</v>
      </c>
      <c r="J34" s="34">
        <v>2.46</v>
      </c>
      <c r="K34" s="22"/>
      <c r="L34" s="22"/>
      <c r="M34" s="22"/>
      <c r="N34" s="22"/>
      <c r="O34" s="22"/>
      <c r="P34" s="22"/>
    </row>
    <row r="35" spans="1:16" ht="39" customHeight="1">
      <c r="A35" s="22"/>
      <c r="B35" s="35"/>
      <c r="C35" s="1145" t="s">
        <v>524</v>
      </c>
      <c r="D35" s="1146"/>
      <c r="E35" s="1147"/>
      <c r="F35" s="36">
        <v>0</v>
      </c>
      <c r="G35" s="37">
        <v>0.06</v>
      </c>
      <c r="H35" s="37">
        <v>0.02</v>
      </c>
      <c r="I35" s="37">
        <v>0.03</v>
      </c>
      <c r="J35" s="38">
        <v>0.34</v>
      </c>
      <c r="K35" s="22"/>
      <c r="L35" s="22"/>
      <c r="M35" s="22"/>
      <c r="N35" s="22"/>
      <c r="O35" s="22"/>
      <c r="P35" s="22"/>
    </row>
    <row r="36" spans="1:16" ht="39" customHeight="1">
      <c r="A36" s="22"/>
      <c r="B36" s="35"/>
      <c r="C36" s="1145" t="s">
        <v>525</v>
      </c>
      <c r="D36" s="1146"/>
      <c r="E36" s="1147"/>
      <c r="F36" s="36">
        <v>0.1</v>
      </c>
      <c r="G36" s="37">
        <v>0.1</v>
      </c>
      <c r="H36" s="37">
        <v>0.05</v>
      </c>
      <c r="I36" s="37">
        <v>0.01</v>
      </c>
      <c r="J36" s="38">
        <v>0.11</v>
      </c>
      <c r="K36" s="22"/>
      <c r="L36" s="22"/>
      <c r="M36" s="22"/>
      <c r="N36" s="22"/>
      <c r="O36" s="22"/>
      <c r="P36" s="22"/>
    </row>
    <row r="37" spans="1:16" ht="39" customHeight="1">
      <c r="A37" s="22"/>
      <c r="B37" s="35"/>
      <c r="C37" s="1145" t="s">
        <v>526</v>
      </c>
      <c r="D37" s="1146"/>
      <c r="E37" s="1147"/>
      <c r="F37" s="36">
        <v>0.05</v>
      </c>
      <c r="G37" s="37">
        <v>0.05</v>
      </c>
      <c r="H37" s="37">
        <v>0.11</v>
      </c>
      <c r="I37" s="37">
        <v>0.01</v>
      </c>
      <c r="J37" s="38">
        <v>0.11</v>
      </c>
      <c r="K37" s="22"/>
      <c r="L37" s="22"/>
      <c r="M37" s="22"/>
      <c r="N37" s="22"/>
      <c r="O37" s="22"/>
      <c r="P37" s="22"/>
    </row>
    <row r="38" spans="1:16" ht="39" customHeight="1">
      <c r="A38" s="22"/>
      <c r="B38" s="35"/>
      <c r="C38" s="1145" t="s">
        <v>527</v>
      </c>
      <c r="D38" s="1146"/>
      <c r="E38" s="1147"/>
      <c r="F38" s="36">
        <v>0.31</v>
      </c>
      <c r="G38" s="37">
        <v>0.27</v>
      </c>
      <c r="H38" s="37">
        <v>0.39</v>
      </c>
      <c r="I38" s="37">
        <v>0.47</v>
      </c>
      <c r="J38" s="38">
        <v>0.05</v>
      </c>
      <c r="K38" s="22"/>
      <c r="L38" s="22"/>
      <c r="M38" s="22"/>
      <c r="N38" s="22"/>
      <c r="O38" s="22"/>
      <c r="P38" s="22"/>
    </row>
    <row r="39" spans="1:16" ht="39" customHeight="1">
      <c r="A39" s="22"/>
      <c r="B39" s="35"/>
      <c r="C39" s="1145" t="s">
        <v>528</v>
      </c>
      <c r="D39" s="1146"/>
      <c r="E39" s="1147"/>
      <c r="F39" s="36">
        <v>0</v>
      </c>
      <c r="G39" s="37">
        <v>0</v>
      </c>
      <c r="H39" s="37">
        <v>0</v>
      </c>
      <c r="I39" s="37">
        <v>0</v>
      </c>
      <c r="J39" s="38">
        <v>0.02</v>
      </c>
      <c r="K39" s="22"/>
      <c r="L39" s="22"/>
      <c r="M39" s="22"/>
      <c r="N39" s="22"/>
      <c r="O39" s="22"/>
      <c r="P39" s="22"/>
    </row>
    <row r="40" spans="1:16" ht="39" customHeight="1">
      <c r="A40" s="22"/>
      <c r="B40" s="35"/>
      <c r="C40" s="1145" t="s">
        <v>529</v>
      </c>
      <c r="D40" s="1146"/>
      <c r="E40" s="1147"/>
      <c r="F40" s="36">
        <v>0.01</v>
      </c>
      <c r="G40" s="37">
        <v>0.01</v>
      </c>
      <c r="H40" s="37">
        <v>0.01</v>
      </c>
      <c r="I40" s="37">
        <v>0.02</v>
      </c>
      <c r="J40" s="38">
        <v>0.01</v>
      </c>
      <c r="K40" s="22"/>
      <c r="L40" s="22"/>
      <c r="M40" s="22"/>
      <c r="N40" s="22"/>
      <c r="O40" s="22"/>
      <c r="P40" s="22"/>
    </row>
    <row r="41" spans="1:16" ht="39" customHeight="1">
      <c r="A41" s="22"/>
      <c r="B41" s="35"/>
      <c r="C41" s="1145" t="s">
        <v>530</v>
      </c>
      <c r="D41" s="1146"/>
      <c r="E41" s="1147"/>
      <c r="F41" s="36">
        <v>0</v>
      </c>
      <c r="G41" s="37">
        <v>0</v>
      </c>
      <c r="H41" s="37">
        <v>0</v>
      </c>
      <c r="I41" s="37">
        <v>0</v>
      </c>
      <c r="J41" s="38">
        <v>0</v>
      </c>
      <c r="K41" s="22"/>
      <c r="L41" s="22"/>
      <c r="M41" s="22"/>
      <c r="N41" s="22"/>
      <c r="O41" s="22"/>
      <c r="P41" s="22"/>
    </row>
    <row r="42" spans="1:16" ht="39" customHeight="1">
      <c r="A42" s="22"/>
      <c r="B42" s="39"/>
      <c r="C42" s="1145" t="s">
        <v>531</v>
      </c>
      <c r="D42" s="1146"/>
      <c r="E42" s="1147"/>
      <c r="F42" s="36" t="s">
        <v>478</v>
      </c>
      <c r="G42" s="37" t="s">
        <v>478</v>
      </c>
      <c r="H42" s="37" t="s">
        <v>478</v>
      </c>
      <c r="I42" s="37" t="s">
        <v>478</v>
      </c>
      <c r="J42" s="38" t="s">
        <v>478</v>
      </c>
      <c r="K42" s="22"/>
      <c r="L42" s="22"/>
      <c r="M42" s="22"/>
      <c r="N42" s="22"/>
      <c r="O42" s="22"/>
      <c r="P42" s="22"/>
    </row>
    <row r="43" spans="1:16" ht="39" customHeight="1" thickBot="1">
      <c r="A43" s="22"/>
      <c r="B43" s="40"/>
      <c r="C43" s="1148" t="s">
        <v>532</v>
      </c>
      <c r="D43" s="1149"/>
      <c r="E43" s="1150"/>
      <c r="F43" s="41" t="s">
        <v>478</v>
      </c>
      <c r="G43" s="42" t="s">
        <v>478</v>
      </c>
      <c r="H43" s="42" t="s">
        <v>478</v>
      </c>
      <c r="I43" s="42" t="s">
        <v>478</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9"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61" t="s">
        <v>11</v>
      </c>
      <c r="C45" s="1162"/>
      <c r="D45" s="58"/>
      <c r="E45" s="1167" t="s">
        <v>12</v>
      </c>
      <c r="F45" s="1167"/>
      <c r="G45" s="1167"/>
      <c r="H45" s="1167"/>
      <c r="I45" s="1167"/>
      <c r="J45" s="1168"/>
      <c r="K45" s="59">
        <v>1541</v>
      </c>
      <c r="L45" s="60">
        <v>1491</v>
      </c>
      <c r="M45" s="60">
        <v>1555</v>
      </c>
      <c r="N45" s="60">
        <v>1399</v>
      </c>
      <c r="O45" s="61">
        <v>1335</v>
      </c>
      <c r="P45" s="48"/>
      <c r="Q45" s="48"/>
      <c r="R45" s="48"/>
      <c r="S45" s="48"/>
      <c r="T45" s="48"/>
      <c r="U45" s="48"/>
    </row>
    <row r="46" spans="1:21" ht="30.75" customHeight="1">
      <c r="A46" s="48"/>
      <c r="B46" s="1163"/>
      <c r="C46" s="1164"/>
      <c r="D46" s="62"/>
      <c r="E46" s="1155" t="s">
        <v>13</v>
      </c>
      <c r="F46" s="1155"/>
      <c r="G46" s="1155"/>
      <c r="H46" s="1155"/>
      <c r="I46" s="1155"/>
      <c r="J46" s="1156"/>
      <c r="K46" s="63" t="s">
        <v>478</v>
      </c>
      <c r="L46" s="64" t="s">
        <v>478</v>
      </c>
      <c r="M46" s="64" t="s">
        <v>478</v>
      </c>
      <c r="N46" s="64" t="s">
        <v>478</v>
      </c>
      <c r="O46" s="65" t="s">
        <v>478</v>
      </c>
      <c r="P46" s="48"/>
      <c r="Q46" s="48"/>
      <c r="R46" s="48"/>
      <c r="S46" s="48"/>
      <c r="T46" s="48"/>
      <c r="U46" s="48"/>
    </row>
    <row r="47" spans="1:21" ht="30.75" customHeight="1">
      <c r="A47" s="48"/>
      <c r="B47" s="1163"/>
      <c r="C47" s="1164"/>
      <c r="D47" s="62"/>
      <c r="E47" s="1155" t="s">
        <v>14</v>
      </c>
      <c r="F47" s="1155"/>
      <c r="G47" s="1155"/>
      <c r="H47" s="1155"/>
      <c r="I47" s="1155"/>
      <c r="J47" s="1156"/>
      <c r="K47" s="63" t="s">
        <v>478</v>
      </c>
      <c r="L47" s="64" t="s">
        <v>478</v>
      </c>
      <c r="M47" s="64" t="s">
        <v>478</v>
      </c>
      <c r="N47" s="64" t="s">
        <v>478</v>
      </c>
      <c r="O47" s="65" t="s">
        <v>478</v>
      </c>
      <c r="P47" s="48"/>
      <c r="Q47" s="48"/>
      <c r="R47" s="48"/>
      <c r="S47" s="48"/>
      <c r="T47" s="48"/>
      <c r="U47" s="48"/>
    </row>
    <row r="48" spans="1:21" ht="30.75" customHeight="1">
      <c r="A48" s="48"/>
      <c r="B48" s="1163"/>
      <c r="C48" s="1164"/>
      <c r="D48" s="62"/>
      <c r="E48" s="1155" t="s">
        <v>15</v>
      </c>
      <c r="F48" s="1155"/>
      <c r="G48" s="1155"/>
      <c r="H48" s="1155"/>
      <c r="I48" s="1155"/>
      <c r="J48" s="1156"/>
      <c r="K48" s="63">
        <v>261</v>
      </c>
      <c r="L48" s="64">
        <v>269</v>
      </c>
      <c r="M48" s="64">
        <v>276</v>
      </c>
      <c r="N48" s="64">
        <v>265</v>
      </c>
      <c r="O48" s="65">
        <v>245</v>
      </c>
      <c r="P48" s="48"/>
      <c r="Q48" s="48"/>
      <c r="R48" s="48"/>
      <c r="S48" s="48"/>
      <c r="T48" s="48"/>
      <c r="U48" s="48"/>
    </row>
    <row r="49" spans="1:21" ht="30.75" customHeight="1">
      <c r="A49" s="48"/>
      <c r="B49" s="1163"/>
      <c r="C49" s="1164"/>
      <c r="D49" s="62"/>
      <c r="E49" s="1155" t="s">
        <v>16</v>
      </c>
      <c r="F49" s="1155"/>
      <c r="G49" s="1155"/>
      <c r="H49" s="1155"/>
      <c r="I49" s="1155"/>
      <c r="J49" s="1156"/>
      <c r="K49" s="63" t="s">
        <v>478</v>
      </c>
      <c r="L49" s="64" t="s">
        <v>478</v>
      </c>
      <c r="M49" s="64">
        <v>0</v>
      </c>
      <c r="N49" s="64">
        <v>4</v>
      </c>
      <c r="O49" s="65">
        <v>4</v>
      </c>
      <c r="P49" s="48"/>
      <c r="Q49" s="48"/>
      <c r="R49" s="48"/>
      <c r="S49" s="48"/>
      <c r="T49" s="48"/>
      <c r="U49" s="48"/>
    </row>
    <row r="50" spans="1:21" ht="30.75" customHeight="1">
      <c r="A50" s="48"/>
      <c r="B50" s="1163"/>
      <c r="C50" s="1164"/>
      <c r="D50" s="62"/>
      <c r="E50" s="1155" t="s">
        <v>17</v>
      </c>
      <c r="F50" s="1155"/>
      <c r="G50" s="1155"/>
      <c r="H50" s="1155"/>
      <c r="I50" s="1155"/>
      <c r="J50" s="1156"/>
      <c r="K50" s="63">
        <v>57</v>
      </c>
      <c r="L50" s="64">
        <v>47</v>
      </c>
      <c r="M50" s="64">
        <v>42</v>
      </c>
      <c r="N50" s="64">
        <v>26</v>
      </c>
      <c r="O50" s="65">
        <v>24</v>
      </c>
      <c r="P50" s="48"/>
      <c r="Q50" s="48"/>
      <c r="R50" s="48"/>
      <c r="S50" s="48"/>
      <c r="T50" s="48"/>
      <c r="U50" s="48"/>
    </row>
    <row r="51" spans="1:21" ht="30.75" customHeight="1">
      <c r="A51" s="48"/>
      <c r="B51" s="1165"/>
      <c r="C51" s="1166"/>
      <c r="D51" s="66"/>
      <c r="E51" s="1155" t="s">
        <v>18</v>
      </c>
      <c r="F51" s="1155"/>
      <c r="G51" s="1155"/>
      <c r="H51" s="1155"/>
      <c r="I51" s="1155"/>
      <c r="J51" s="1156"/>
      <c r="K51" s="63">
        <v>1</v>
      </c>
      <c r="L51" s="64">
        <v>1</v>
      </c>
      <c r="M51" s="64">
        <v>1</v>
      </c>
      <c r="N51" s="64">
        <v>1</v>
      </c>
      <c r="O51" s="65">
        <v>1</v>
      </c>
      <c r="P51" s="48"/>
      <c r="Q51" s="48"/>
      <c r="R51" s="48"/>
      <c r="S51" s="48"/>
      <c r="T51" s="48"/>
      <c r="U51" s="48"/>
    </row>
    <row r="52" spans="1:21" ht="30.75" customHeight="1">
      <c r="A52" s="48"/>
      <c r="B52" s="1153" t="s">
        <v>19</v>
      </c>
      <c r="C52" s="1154"/>
      <c r="D52" s="66"/>
      <c r="E52" s="1155" t="s">
        <v>20</v>
      </c>
      <c r="F52" s="1155"/>
      <c r="G52" s="1155"/>
      <c r="H52" s="1155"/>
      <c r="I52" s="1155"/>
      <c r="J52" s="1156"/>
      <c r="K52" s="63">
        <v>1201</v>
      </c>
      <c r="L52" s="64">
        <v>1174</v>
      </c>
      <c r="M52" s="64">
        <v>1211</v>
      </c>
      <c r="N52" s="64">
        <v>1212</v>
      </c>
      <c r="O52" s="65">
        <v>1157</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659</v>
      </c>
      <c r="L53" s="69">
        <v>634</v>
      </c>
      <c r="M53" s="69">
        <v>663</v>
      </c>
      <c r="N53" s="69">
        <v>483</v>
      </c>
      <c r="O53" s="70">
        <v>452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2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81" t="s">
        <v>24</v>
      </c>
      <c r="C41" s="1182"/>
      <c r="D41" s="81"/>
      <c r="E41" s="1183" t="s">
        <v>25</v>
      </c>
      <c r="F41" s="1183"/>
      <c r="G41" s="1183"/>
      <c r="H41" s="1184"/>
      <c r="I41" s="82">
        <v>12290</v>
      </c>
      <c r="J41" s="83">
        <v>11966</v>
      </c>
      <c r="K41" s="83">
        <v>11409</v>
      </c>
      <c r="L41" s="83">
        <v>11158</v>
      </c>
      <c r="M41" s="84">
        <v>10989</v>
      </c>
    </row>
    <row r="42" spans="2:13" ht="27.75" customHeight="1">
      <c r="B42" s="1171"/>
      <c r="C42" s="1172"/>
      <c r="D42" s="85"/>
      <c r="E42" s="1175" t="s">
        <v>26</v>
      </c>
      <c r="F42" s="1175"/>
      <c r="G42" s="1175"/>
      <c r="H42" s="1176"/>
      <c r="I42" s="86">
        <v>207</v>
      </c>
      <c r="J42" s="87">
        <v>170</v>
      </c>
      <c r="K42" s="87">
        <v>137</v>
      </c>
      <c r="L42" s="87">
        <v>118</v>
      </c>
      <c r="M42" s="88">
        <v>104</v>
      </c>
    </row>
    <row r="43" spans="2:13" ht="27.75" customHeight="1">
      <c r="B43" s="1171"/>
      <c r="C43" s="1172"/>
      <c r="D43" s="85"/>
      <c r="E43" s="1175" t="s">
        <v>27</v>
      </c>
      <c r="F43" s="1175"/>
      <c r="G43" s="1175"/>
      <c r="H43" s="1176"/>
      <c r="I43" s="86">
        <v>1626</v>
      </c>
      <c r="J43" s="87">
        <v>1348</v>
      </c>
      <c r="K43" s="87">
        <v>1243</v>
      </c>
      <c r="L43" s="87">
        <v>1167</v>
      </c>
      <c r="M43" s="88">
        <v>1123</v>
      </c>
    </row>
    <row r="44" spans="2:13" ht="27.75" customHeight="1">
      <c r="B44" s="1171"/>
      <c r="C44" s="1172"/>
      <c r="D44" s="85"/>
      <c r="E44" s="1175" t="s">
        <v>28</v>
      </c>
      <c r="F44" s="1175"/>
      <c r="G44" s="1175"/>
      <c r="H44" s="1176"/>
      <c r="I44" s="86" t="s">
        <v>478</v>
      </c>
      <c r="J44" s="87">
        <v>5</v>
      </c>
      <c r="K44" s="87">
        <v>366</v>
      </c>
      <c r="L44" s="87">
        <v>366</v>
      </c>
      <c r="M44" s="88">
        <v>365</v>
      </c>
    </row>
    <row r="45" spans="2:13" ht="27.75" customHeight="1">
      <c r="B45" s="1171"/>
      <c r="C45" s="1172"/>
      <c r="D45" s="85"/>
      <c r="E45" s="1175" t="s">
        <v>29</v>
      </c>
      <c r="F45" s="1175"/>
      <c r="G45" s="1175"/>
      <c r="H45" s="1176"/>
      <c r="I45" s="86">
        <v>1429</v>
      </c>
      <c r="J45" s="87">
        <v>1428</v>
      </c>
      <c r="K45" s="87">
        <v>1370</v>
      </c>
      <c r="L45" s="87">
        <v>1289</v>
      </c>
      <c r="M45" s="88">
        <v>1158</v>
      </c>
    </row>
    <row r="46" spans="2:13" ht="27.75" customHeight="1">
      <c r="B46" s="1171"/>
      <c r="C46" s="1172"/>
      <c r="D46" s="85"/>
      <c r="E46" s="1175" t="s">
        <v>30</v>
      </c>
      <c r="F46" s="1175"/>
      <c r="G46" s="1175"/>
      <c r="H46" s="1176"/>
      <c r="I46" s="86" t="s">
        <v>478</v>
      </c>
      <c r="J46" s="87" t="s">
        <v>478</v>
      </c>
      <c r="K46" s="87" t="s">
        <v>478</v>
      </c>
      <c r="L46" s="87" t="s">
        <v>478</v>
      </c>
      <c r="M46" s="88" t="s">
        <v>478</v>
      </c>
    </row>
    <row r="47" spans="2:13" ht="27.75" customHeight="1">
      <c r="B47" s="1171"/>
      <c r="C47" s="1172"/>
      <c r="D47" s="85"/>
      <c r="E47" s="1175" t="s">
        <v>31</v>
      </c>
      <c r="F47" s="1175"/>
      <c r="G47" s="1175"/>
      <c r="H47" s="1176"/>
      <c r="I47" s="86" t="s">
        <v>478</v>
      </c>
      <c r="J47" s="87" t="s">
        <v>478</v>
      </c>
      <c r="K47" s="87" t="s">
        <v>478</v>
      </c>
      <c r="L47" s="87" t="s">
        <v>478</v>
      </c>
      <c r="M47" s="88" t="s">
        <v>478</v>
      </c>
    </row>
    <row r="48" spans="2:13" ht="27.75" customHeight="1">
      <c r="B48" s="1173"/>
      <c r="C48" s="1174"/>
      <c r="D48" s="85"/>
      <c r="E48" s="1175" t="s">
        <v>32</v>
      </c>
      <c r="F48" s="1175"/>
      <c r="G48" s="1175"/>
      <c r="H48" s="1176"/>
      <c r="I48" s="86" t="s">
        <v>478</v>
      </c>
      <c r="J48" s="87" t="s">
        <v>478</v>
      </c>
      <c r="K48" s="87" t="s">
        <v>478</v>
      </c>
      <c r="L48" s="87" t="s">
        <v>478</v>
      </c>
      <c r="M48" s="88" t="s">
        <v>478</v>
      </c>
    </row>
    <row r="49" spans="2:13" ht="27.75" customHeight="1">
      <c r="B49" s="1169" t="s">
        <v>33</v>
      </c>
      <c r="C49" s="1170"/>
      <c r="D49" s="89"/>
      <c r="E49" s="1175" t="s">
        <v>34</v>
      </c>
      <c r="F49" s="1175"/>
      <c r="G49" s="1175"/>
      <c r="H49" s="1176"/>
      <c r="I49" s="86">
        <v>2733</v>
      </c>
      <c r="J49" s="87">
        <v>3136</v>
      </c>
      <c r="K49" s="87">
        <v>3709</v>
      </c>
      <c r="L49" s="87">
        <v>3985</v>
      </c>
      <c r="M49" s="88">
        <v>4217</v>
      </c>
    </row>
    <row r="50" spans="2:13" ht="27.75" customHeight="1">
      <c r="B50" s="1171"/>
      <c r="C50" s="1172"/>
      <c r="D50" s="85"/>
      <c r="E50" s="1175" t="s">
        <v>35</v>
      </c>
      <c r="F50" s="1175"/>
      <c r="G50" s="1175"/>
      <c r="H50" s="1176"/>
      <c r="I50" s="86">
        <v>1046</v>
      </c>
      <c r="J50" s="87">
        <v>1034</v>
      </c>
      <c r="K50" s="87">
        <v>950</v>
      </c>
      <c r="L50" s="87">
        <v>875</v>
      </c>
      <c r="M50" s="88">
        <v>859</v>
      </c>
    </row>
    <row r="51" spans="2:13" ht="27.75" customHeight="1">
      <c r="B51" s="1173"/>
      <c r="C51" s="1174"/>
      <c r="D51" s="85"/>
      <c r="E51" s="1175" t="s">
        <v>36</v>
      </c>
      <c r="F51" s="1175"/>
      <c r="G51" s="1175"/>
      <c r="H51" s="1176"/>
      <c r="I51" s="86">
        <v>9856</v>
      </c>
      <c r="J51" s="87">
        <v>9713</v>
      </c>
      <c r="K51" s="87">
        <v>9604</v>
      </c>
      <c r="L51" s="87">
        <v>9428</v>
      </c>
      <c r="M51" s="88">
        <v>9333</v>
      </c>
    </row>
    <row r="52" spans="2:13" ht="27.75" customHeight="1" thickBot="1">
      <c r="B52" s="1177" t="s">
        <v>37</v>
      </c>
      <c r="C52" s="1178"/>
      <c r="D52" s="90"/>
      <c r="E52" s="1179" t="s">
        <v>38</v>
      </c>
      <c r="F52" s="1179"/>
      <c r="G52" s="1179"/>
      <c r="H52" s="1180"/>
      <c r="I52" s="91">
        <v>1916</v>
      </c>
      <c r="J52" s="92">
        <v>1035</v>
      </c>
      <c r="K52" s="92">
        <v>262</v>
      </c>
      <c r="L52" s="92">
        <v>-190</v>
      </c>
      <c r="M52" s="93">
        <v>-670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Y191"/>
  <sheetViews>
    <sheetView workbookViewId="0">
      <selection activeCell="K10" sqref="K10"/>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c r="A1" s="1185"/>
      <c r="B1" s="1186"/>
      <c r="P1" s="244"/>
      <c r="Q1" s="244"/>
    </row>
    <row r="2" spans="1:51" ht="25.5">
      <c r="A2" s="1185"/>
      <c r="C2" s="1187"/>
      <c r="P2" s="244"/>
      <c r="Q2" s="244"/>
    </row>
    <row r="3" spans="1:51" ht="25.5">
      <c r="A3" s="1185"/>
      <c r="C3" s="1187"/>
      <c r="P3" s="244"/>
      <c r="Q3" s="244"/>
    </row>
    <row r="4" spans="1:51" s="1188" customFormat="1">
      <c r="A4" s="1185"/>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row>
    <row r="5" spans="1:51" s="1188" customFormat="1">
      <c r="A5" s="1185"/>
      <c r="B5" s="1185"/>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row>
    <row r="6" spans="1:51" s="1188" customFormat="1">
      <c r="A6" s="1185"/>
      <c r="B6" s="1185"/>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c r="AF6" s="1185"/>
      <c r="AG6" s="1185"/>
      <c r="AH6" s="1185"/>
      <c r="AI6" s="1185"/>
    </row>
    <row r="7" spans="1:51" s="1188" customFormat="1">
      <c r="A7" s="1185"/>
      <c r="B7" s="1185"/>
      <c r="C7" s="1185"/>
      <c r="D7" s="1185"/>
      <c r="E7" s="1185"/>
      <c r="F7" s="1185"/>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5"/>
      <c r="AI7" s="1185"/>
    </row>
    <row r="8" spans="1:51" s="1188" customFormat="1">
      <c r="A8" s="1185"/>
      <c r="B8" s="1185"/>
      <c r="C8" s="1185"/>
      <c r="D8" s="1185"/>
      <c r="E8" s="1185"/>
      <c r="F8" s="1185"/>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5"/>
      <c r="AF8" s="1185"/>
      <c r="AG8" s="1185"/>
      <c r="AH8" s="1185"/>
      <c r="AI8" s="1185"/>
    </row>
    <row r="9" spans="1:51" s="1188" customFormat="1">
      <c r="A9" s="1185"/>
      <c r="B9" s="1185"/>
      <c r="C9" s="1185"/>
      <c r="D9" s="1185"/>
      <c r="E9" s="1185"/>
      <c r="F9" s="1185"/>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row>
    <row r="10" spans="1:51" s="1188" customFormat="1">
      <c r="A10" s="1185"/>
      <c r="B10" s="1185"/>
      <c r="C10" s="1185"/>
      <c r="D10" s="1185"/>
      <c r="E10" s="1185"/>
      <c r="F10" s="1185"/>
      <c r="G10" s="1185"/>
      <c r="H10" s="1185"/>
      <c r="I10" s="1185"/>
      <c r="J10" s="1185"/>
      <c r="K10" s="1185"/>
      <c r="L10" s="1185"/>
      <c r="M10" s="1185"/>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c r="AI10" s="1185"/>
      <c r="AY10" s="1188" t="s">
        <v>538</v>
      </c>
    </row>
    <row r="11" spans="1:51" s="1188" customFormat="1">
      <c r="A11" s="1185"/>
      <c r="B11" s="1185"/>
      <c r="C11" s="1185"/>
      <c r="D11" s="1185"/>
      <c r="E11" s="1185"/>
      <c r="F11" s="1185"/>
      <c r="G11" s="1185"/>
      <c r="H11" s="1185"/>
      <c r="I11" s="1185"/>
      <c r="J11" s="1185"/>
      <c r="K11" s="1185"/>
      <c r="L11" s="1185"/>
      <c r="M11" s="1185"/>
      <c r="N11" s="1185"/>
      <c r="O11" s="1185"/>
      <c r="P11" s="1185"/>
      <c r="Q11" s="1185"/>
      <c r="R11" s="1185"/>
      <c r="S11" s="1185"/>
      <c r="T11" s="1185"/>
      <c r="U11" s="1185"/>
      <c r="V11" s="1185"/>
      <c r="W11" s="1185"/>
      <c r="X11" s="1185"/>
      <c r="Y11" s="1185"/>
      <c r="Z11" s="1185"/>
      <c r="AA11" s="1185"/>
      <c r="AB11" s="1185"/>
      <c r="AC11" s="1185"/>
      <c r="AD11" s="1185"/>
      <c r="AE11" s="1185"/>
      <c r="AF11" s="1185"/>
      <c r="AG11" s="1185"/>
      <c r="AH11" s="1185"/>
      <c r="AI11" s="1185"/>
    </row>
    <row r="12" spans="1:51" s="1188" customFormat="1">
      <c r="A12" s="1185"/>
      <c r="B12" s="1185"/>
      <c r="C12" s="1185"/>
      <c r="D12" s="1185"/>
      <c r="E12" s="1185"/>
      <c r="F12" s="1185"/>
      <c r="G12" s="1185"/>
      <c r="H12" s="1185"/>
      <c r="I12" s="1185"/>
      <c r="J12" s="1185"/>
      <c r="K12" s="1185"/>
      <c r="L12" s="1185"/>
      <c r="M12" s="1185"/>
      <c r="N12" s="1185"/>
      <c r="O12" s="1185"/>
      <c r="P12" s="1185"/>
      <c r="Q12" s="1185"/>
      <c r="R12" s="1185"/>
      <c r="S12" s="1185"/>
      <c r="T12" s="1185"/>
      <c r="U12" s="1185"/>
      <c r="V12" s="1185"/>
      <c r="W12" s="1185"/>
      <c r="X12" s="1185"/>
      <c r="Y12" s="1185"/>
      <c r="Z12" s="1185"/>
      <c r="AA12" s="1185"/>
      <c r="AB12" s="1185"/>
      <c r="AC12" s="1185"/>
      <c r="AD12" s="1185"/>
      <c r="AE12" s="1185"/>
      <c r="AF12" s="1185"/>
      <c r="AG12" s="1185"/>
      <c r="AH12" s="1185"/>
      <c r="AI12" s="1185"/>
      <c r="AY12" s="1188" t="s">
        <v>538</v>
      </c>
    </row>
    <row r="13" spans="1:51" s="1188" customFormat="1">
      <c r="A13" s="1185"/>
      <c r="B13" s="1185"/>
      <c r="C13" s="1185"/>
      <c r="D13" s="1185"/>
      <c r="E13" s="1185"/>
      <c r="F13" s="1185"/>
      <c r="G13" s="1185"/>
      <c r="H13" s="1185"/>
      <c r="I13" s="1185"/>
      <c r="J13" s="1185"/>
      <c r="K13" s="1185"/>
      <c r="L13" s="1185"/>
      <c r="M13" s="1185"/>
      <c r="N13" s="1185"/>
      <c r="O13" s="1185"/>
      <c r="P13" s="1185"/>
      <c r="Q13" s="1185"/>
      <c r="R13" s="1185"/>
      <c r="S13" s="1185"/>
      <c r="T13" s="1185"/>
      <c r="U13" s="1185"/>
      <c r="V13" s="1185"/>
      <c r="W13" s="1185"/>
      <c r="X13" s="1185"/>
      <c r="Y13" s="1185"/>
      <c r="Z13" s="1185"/>
      <c r="AA13" s="1185"/>
      <c r="AB13" s="1185"/>
      <c r="AC13" s="1185"/>
      <c r="AD13" s="1185"/>
      <c r="AE13" s="1185"/>
      <c r="AF13" s="1185"/>
      <c r="AG13" s="1185"/>
      <c r="AH13" s="1185"/>
      <c r="AI13" s="1185"/>
    </row>
    <row r="14" spans="1:51" s="1188" customFormat="1">
      <c r="A14" s="1185"/>
      <c r="B14" s="1185"/>
      <c r="C14" s="1185"/>
      <c r="D14" s="1185"/>
      <c r="E14" s="1185"/>
      <c r="F14" s="1185"/>
      <c r="G14" s="1185"/>
      <c r="H14" s="1185"/>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row>
    <row r="15" spans="1:51" s="1188" customFormat="1">
      <c r="A15" s="243"/>
      <c r="B15" s="1185"/>
      <c r="C15" s="1185"/>
      <c r="D15" s="1185"/>
      <c r="E15" s="1185"/>
      <c r="F15" s="1185"/>
      <c r="G15" s="1185"/>
      <c r="H15" s="1185"/>
      <c r="I15" s="1185"/>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row>
    <row r="16" spans="1:51" s="1188" customFormat="1">
      <c r="A16" s="243"/>
      <c r="B16" s="1185"/>
      <c r="C16" s="1185"/>
      <c r="D16" s="1185"/>
      <c r="E16" s="1185"/>
      <c r="F16" s="1185"/>
      <c r="G16" s="1185"/>
      <c r="H16" s="1185"/>
      <c r="I16" s="1185"/>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row>
    <row r="17" spans="1:259" s="1188" customFormat="1">
      <c r="A17" s="243"/>
      <c r="B17" s="1185"/>
      <c r="C17" s="1185"/>
      <c r="D17" s="1185"/>
      <c r="E17" s="1185"/>
      <c r="F17" s="1185"/>
      <c r="G17" s="1185"/>
      <c r="H17" s="1185"/>
      <c r="I17" s="1185"/>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row>
    <row r="18" spans="1:259" s="1188" customFormat="1">
      <c r="A18" s="243"/>
      <c r="B18" s="1185"/>
      <c r="C18" s="1185"/>
      <c r="D18" s="1185"/>
      <c r="E18" s="1185"/>
      <c r="F18" s="1185"/>
      <c r="G18" s="1185"/>
      <c r="H18" s="1185"/>
      <c r="I18" s="1185"/>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row>
    <row r="19" spans="1:259">
      <c r="P19" s="244"/>
      <c r="Q19" s="244"/>
    </row>
    <row r="20" spans="1:259">
      <c r="P20" s="244"/>
      <c r="Q20" s="244"/>
    </row>
    <row r="21" spans="1:259" ht="17.25">
      <c r="B21" s="1189"/>
      <c r="C21" s="246"/>
      <c r="D21" s="246"/>
      <c r="E21" s="246"/>
      <c r="F21" s="246"/>
      <c r="G21" s="246"/>
      <c r="H21" s="246"/>
      <c r="I21" s="246"/>
      <c r="J21" s="246"/>
      <c r="K21" s="246"/>
      <c r="L21" s="246"/>
      <c r="M21" s="246"/>
      <c r="N21" s="1190"/>
      <c r="O21" s="246"/>
      <c r="P21" s="247"/>
      <c r="Q21" s="244"/>
      <c r="IY21" s="1191"/>
    </row>
    <row r="22" spans="1:259" ht="17.25">
      <c r="B22" s="248"/>
      <c r="IY22" s="1192"/>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1193"/>
      <c r="C40" s="244"/>
      <c r="D40" s="244"/>
      <c r="E40" s="244"/>
      <c r="F40" s="244"/>
      <c r="G40" s="244"/>
      <c r="H40" s="244"/>
      <c r="I40" s="244"/>
      <c r="J40" s="244"/>
      <c r="K40" s="244"/>
      <c r="L40" s="244"/>
      <c r="M40" s="244"/>
      <c r="N40" s="244"/>
      <c r="O40" s="244"/>
      <c r="P40" s="1193"/>
      <c r="Q40" s="244"/>
    </row>
    <row r="41" spans="2:17" ht="17.25">
      <c r="B41" s="245" t="s">
        <v>539</v>
      </c>
      <c r="C41" s="246"/>
      <c r="D41" s="246"/>
      <c r="E41" s="246"/>
      <c r="F41" s="246"/>
      <c r="G41" s="246"/>
      <c r="H41" s="246"/>
      <c r="I41" s="246"/>
      <c r="J41" s="246"/>
      <c r="K41" s="246"/>
      <c r="L41" s="246"/>
      <c r="M41" s="246"/>
      <c r="N41" s="246"/>
      <c r="O41" s="246"/>
      <c r="P41" s="247"/>
    </row>
    <row r="42" spans="2:17">
      <c r="B42" s="248"/>
      <c r="C42" s="244"/>
      <c r="D42" s="244"/>
      <c r="E42" s="244"/>
      <c r="F42" s="244"/>
      <c r="G42" s="1194" t="s">
        <v>540</v>
      </c>
      <c r="I42" s="1195"/>
      <c r="J42" s="1195"/>
      <c r="K42" s="1195"/>
      <c r="L42" s="244"/>
      <c r="M42" s="244"/>
      <c r="N42" s="244"/>
      <c r="O42" s="244"/>
    </row>
    <row r="43" spans="2:17">
      <c r="B43" s="248"/>
      <c r="C43" s="244"/>
      <c r="D43" s="244"/>
      <c r="E43" s="244"/>
      <c r="F43" s="244"/>
      <c r="G43" s="1196"/>
      <c r="H43" s="1197"/>
      <c r="I43" s="1197"/>
      <c r="J43" s="1197"/>
      <c r="K43" s="1197"/>
      <c r="L43" s="1197"/>
      <c r="M43" s="1197"/>
      <c r="N43" s="1197"/>
      <c r="O43" s="1198"/>
    </row>
    <row r="44" spans="2:17">
      <c r="B44" s="248"/>
      <c r="C44" s="244"/>
      <c r="D44" s="244"/>
      <c r="E44" s="244"/>
      <c r="F44" s="244"/>
      <c r="G44" s="1199"/>
      <c r="H44" s="1200"/>
      <c r="I44" s="1200"/>
      <c r="J44" s="1200"/>
      <c r="K44" s="1200"/>
      <c r="L44" s="1200"/>
      <c r="M44" s="1200"/>
      <c r="N44" s="1200"/>
      <c r="O44" s="1201"/>
    </row>
    <row r="45" spans="2:17">
      <c r="B45" s="248"/>
      <c r="C45" s="244"/>
      <c r="D45" s="244"/>
      <c r="E45" s="244"/>
      <c r="F45" s="244"/>
      <c r="G45" s="1199"/>
      <c r="H45" s="1200"/>
      <c r="I45" s="1200"/>
      <c r="J45" s="1200"/>
      <c r="K45" s="1200"/>
      <c r="L45" s="1200"/>
      <c r="M45" s="1200"/>
      <c r="N45" s="1200"/>
      <c r="O45" s="1201"/>
    </row>
    <row r="46" spans="2:17">
      <c r="B46" s="248"/>
      <c r="C46" s="244"/>
      <c r="D46" s="244"/>
      <c r="E46" s="244"/>
      <c r="F46" s="244"/>
      <c r="G46" s="1199"/>
      <c r="H46" s="1200"/>
      <c r="I46" s="1200"/>
      <c r="J46" s="1200"/>
      <c r="K46" s="1200"/>
      <c r="L46" s="1200"/>
      <c r="M46" s="1200"/>
      <c r="N46" s="1200"/>
      <c r="O46" s="1201"/>
    </row>
    <row r="47" spans="2:17">
      <c r="B47" s="248"/>
      <c r="C47" s="244"/>
      <c r="D47" s="244"/>
      <c r="E47" s="244"/>
      <c r="F47" s="244"/>
      <c r="G47" s="1202"/>
      <c r="H47" s="1203"/>
      <c r="I47" s="1203"/>
      <c r="J47" s="1203"/>
      <c r="K47" s="1203"/>
      <c r="L47" s="1203"/>
      <c r="M47" s="1203"/>
      <c r="N47" s="1203"/>
      <c r="O47" s="1204"/>
    </row>
    <row r="48" spans="2:17">
      <c r="B48" s="248"/>
      <c r="C48" s="244"/>
      <c r="D48" s="244"/>
      <c r="E48" s="244"/>
      <c r="F48" s="244"/>
      <c r="G48" s="244"/>
      <c r="H48" s="1205"/>
      <c r="I48" s="1205"/>
      <c r="J48" s="1205"/>
    </row>
    <row r="49" spans="1:17">
      <c r="B49" s="248"/>
      <c r="C49" s="244"/>
      <c r="D49" s="244"/>
      <c r="E49" s="244"/>
      <c r="F49" s="244"/>
      <c r="G49" s="243" t="s">
        <v>541</v>
      </c>
    </row>
    <row r="50" spans="1:17">
      <c r="B50" s="248"/>
      <c r="C50" s="244"/>
      <c r="D50" s="244"/>
      <c r="E50" s="244"/>
      <c r="F50" s="244"/>
      <c r="G50" s="1206"/>
      <c r="H50" s="1207"/>
      <c r="I50" s="1207"/>
      <c r="J50" s="1208"/>
      <c r="K50" s="1209" t="s">
        <v>518</v>
      </c>
      <c r="L50" s="1209" t="s">
        <v>519</v>
      </c>
      <c r="M50" s="1209" t="s">
        <v>520</v>
      </c>
      <c r="N50" s="1209" t="s">
        <v>521</v>
      </c>
      <c r="O50" s="1209" t="s">
        <v>522</v>
      </c>
    </row>
    <row r="51" spans="1:17">
      <c r="B51" s="248"/>
      <c r="C51" s="244"/>
      <c r="D51" s="244"/>
      <c r="E51" s="244"/>
      <c r="F51" s="244"/>
      <c r="G51" s="1210" t="s">
        <v>542</v>
      </c>
      <c r="H51" s="1211"/>
      <c r="I51" s="1212" t="s">
        <v>543</v>
      </c>
      <c r="J51" s="1212"/>
      <c r="K51" s="1213"/>
      <c r="L51" s="1213"/>
      <c r="M51" s="1213"/>
      <c r="N51" s="1213"/>
      <c r="O51" s="1213"/>
    </row>
    <row r="52" spans="1:17">
      <c r="B52" s="248"/>
      <c r="C52" s="244"/>
      <c r="D52" s="244"/>
      <c r="E52" s="244"/>
      <c r="F52" s="244"/>
      <c r="G52" s="1214"/>
      <c r="H52" s="1215"/>
      <c r="I52" s="1216"/>
      <c r="J52" s="1216"/>
      <c r="K52" s="1217"/>
      <c r="L52" s="1217"/>
      <c r="M52" s="1217"/>
      <c r="N52" s="1217"/>
      <c r="O52" s="1217"/>
    </row>
    <row r="53" spans="1:17">
      <c r="A53" s="1218"/>
      <c r="B53" s="248"/>
      <c r="C53" s="244"/>
      <c r="D53" s="244"/>
      <c r="E53" s="244"/>
      <c r="F53" s="244"/>
      <c r="G53" s="1214"/>
      <c r="H53" s="1215"/>
      <c r="I53" s="1219" t="s">
        <v>544</v>
      </c>
      <c r="J53" s="1219"/>
      <c r="K53" s="1220"/>
      <c r="L53" s="1220"/>
      <c r="M53" s="1220"/>
      <c r="N53" s="1220"/>
      <c r="O53" s="1220"/>
    </row>
    <row r="54" spans="1:17">
      <c r="A54" s="1218"/>
      <c r="B54" s="248"/>
      <c r="C54" s="244"/>
      <c r="D54" s="244"/>
      <c r="E54" s="244"/>
      <c r="F54" s="244"/>
      <c r="G54" s="1221"/>
      <c r="H54" s="1222"/>
      <c r="I54" s="1219"/>
      <c r="J54" s="1219"/>
      <c r="K54" s="1223"/>
      <c r="L54" s="1223"/>
      <c r="M54" s="1223"/>
      <c r="N54" s="1223"/>
      <c r="O54" s="1223"/>
    </row>
    <row r="55" spans="1:17">
      <c r="A55" s="1218"/>
      <c r="B55" s="248"/>
      <c r="C55" s="244"/>
      <c r="D55" s="244"/>
      <c r="E55" s="244"/>
      <c r="F55" s="244"/>
      <c r="G55" s="1224" t="s">
        <v>545</v>
      </c>
      <c r="H55" s="1225"/>
      <c r="I55" s="1219" t="s">
        <v>543</v>
      </c>
      <c r="J55" s="1219"/>
      <c r="K55" s="1213"/>
      <c r="L55" s="1213"/>
      <c r="M55" s="1213"/>
      <c r="N55" s="1213"/>
      <c r="O55" s="1213"/>
    </row>
    <row r="56" spans="1:17">
      <c r="A56" s="1218"/>
      <c r="B56" s="248"/>
      <c r="C56" s="244"/>
      <c r="D56" s="244"/>
      <c r="E56" s="244"/>
      <c r="F56" s="244"/>
      <c r="G56" s="1226"/>
      <c r="H56" s="1227"/>
      <c r="I56" s="1219"/>
      <c r="J56" s="1219"/>
      <c r="K56" s="1217"/>
      <c r="L56" s="1217"/>
      <c r="M56" s="1217"/>
      <c r="N56" s="1217"/>
      <c r="O56" s="1217"/>
    </row>
    <row r="57" spans="1:17" s="1218" customFormat="1">
      <c r="B57" s="1228"/>
      <c r="C57" s="1195"/>
      <c r="D57" s="1195"/>
      <c r="E57" s="1195"/>
      <c r="F57" s="1195"/>
      <c r="G57" s="1226"/>
      <c r="H57" s="1227"/>
      <c r="I57" s="1229" t="s">
        <v>544</v>
      </c>
      <c r="J57" s="1229"/>
      <c r="K57" s="1220"/>
      <c r="L57" s="1220"/>
      <c r="M57" s="1220"/>
      <c r="N57" s="1220"/>
      <c r="O57" s="1220"/>
      <c r="P57" s="1230"/>
      <c r="Q57" s="1228"/>
    </row>
    <row r="58" spans="1:17" s="1218" customFormat="1">
      <c r="A58" s="243"/>
      <c r="B58" s="1228"/>
      <c r="C58" s="1195"/>
      <c r="D58" s="1195"/>
      <c r="E58" s="1195"/>
      <c r="F58" s="1195"/>
      <c r="G58" s="1231"/>
      <c r="H58" s="1232"/>
      <c r="I58" s="1229"/>
      <c r="J58" s="1229"/>
      <c r="K58" s="1223"/>
      <c r="L58" s="1223"/>
      <c r="M58" s="1223"/>
      <c r="N58" s="1223"/>
      <c r="O58" s="1223"/>
      <c r="P58" s="1230"/>
      <c r="Q58" s="1228"/>
    </row>
    <row r="59" spans="1:17" s="1218" customFormat="1">
      <c r="A59" s="243"/>
      <c r="B59" s="1228"/>
      <c r="C59" s="1195"/>
      <c r="D59" s="1195"/>
      <c r="E59" s="1195"/>
      <c r="F59" s="1195"/>
      <c r="G59" s="1195"/>
      <c r="H59" s="1195"/>
      <c r="I59" s="1195"/>
      <c r="J59" s="1195"/>
      <c r="K59" s="1233"/>
      <c r="L59" s="1233"/>
      <c r="M59" s="1233"/>
      <c r="N59" s="1233"/>
      <c r="O59" s="1233"/>
      <c r="P59" s="1230"/>
      <c r="Q59" s="1228"/>
    </row>
    <row r="60" spans="1:17" s="1218" customFormat="1">
      <c r="A60" s="243"/>
      <c r="B60" s="1228"/>
      <c r="C60" s="1195"/>
      <c r="D60" s="1195"/>
      <c r="E60" s="1195"/>
      <c r="F60" s="1195"/>
      <c r="G60" s="1195"/>
      <c r="H60" s="1195"/>
      <c r="I60" s="1195"/>
      <c r="J60" s="1195"/>
      <c r="K60" s="1233"/>
      <c r="L60" s="1233"/>
      <c r="M60" s="1233"/>
      <c r="N60" s="1233"/>
      <c r="O60" s="1233"/>
      <c r="P60" s="1230"/>
      <c r="Q60" s="1228"/>
    </row>
    <row r="61" spans="1:17" s="1218" customFormat="1">
      <c r="A61" s="243"/>
      <c r="B61" s="1234"/>
      <c r="C61" s="1235"/>
      <c r="D61" s="1235"/>
      <c r="E61" s="1235"/>
      <c r="F61" s="1235"/>
      <c r="G61" s="1235"/>
      <c r="H61" s="1235"/>
      <c r="I61" s="1235"/>
      <c r="J61" s="1235"/>
      <c r="K61" s="1235"/>
      <c r="L61" s="1235"/>
      <c r="M61" s="1236"/>
      <c r="N61" s="1236"/>
      <c r="O61" s="1236"/>
      <c r="P61" s="1237"/>
      <c r="Q61" s="1228"/>
    </row>
    <row r="62" spans="1:17">
      <c r="B62" s="1193"/>
      <c r="C62" s="1193"/>
      <c r="D62" s="1193"/>
      <c r="E62" s="1193"/>
      <c r="F62" s="1193"/>
      <c r="G62" s="1193"/>
      <c r="H62" s="1193"/>
      <c r="I62" s="1193"/>
      <c r="J62" s="1193"/>
      <c r="K62" s="1193"/>
      <c r="L62" s="1193"/>
      <c r="M62" s="1193"/>
      <c r="N62" s="1193"/>
      <c r="O62" s="1193"/>
      <c r="P62" s="1193"/>
      <c r="Q62" s="244"/>
    </row>
    <row r="63" spans="1:17" ht="17.25">
      <c r="B63" s="307" t="s">
        <v>546</v>
      </c>
      <c r="C63" s="244"/>
      <c r="D63" s="244"/>
      <c r="E63" s="244"/>
      <c r="F63" s="244"/>
      <c r="G63" s="244"/>
      <c r="H63" s="244"/>
      <c r="I63" s="244"/>
      <c r="J63" s="244"/>
      <c r="K63" s="244"/>
      <c r="L63" s="244"/>
      <c r="M63" s="244"/>
      <c r="N63" s="244"/>
      <c r="O63" s="244"/>
    </row>
    <row r="64" spans="1:17">
      <c r="B64" s="248"/>
      <c r="C64" s="244"/>
      <c r="D64" s="244"/>
      <c r="E64" s="244"/>
      <c r="F64" s="244"/>
      <c r="G64" s="1194" t="s">
        <v>540</v>
      </c>
      <c r="I64" s="1195"/>
      <c r="J64" s="1195"/>
      <c r="K64" s="1195"/>
      <c r="L64" s="244"/>
      <c r="M64" s="244"/>
      <c r="N64" s="244"/>
      <c r="O64" s="244"/>
    </row>
    <row r="65" spans="2:30">
      <c r="B65" s="248"/>
      <c r="C65" s="244"/>
      <c r="D65" s="244"/>
      <c r="E65" s="244"/>
      <c r="F65" s="244"/>
      <c r="G65" s="1196"/>
      <c r="H65" s="1197"/>
      <c r="I65" s="1197"/>
      <c r="J65" s="1197"/>
      <c r="K65" s="1197"/>
      <c r="L65" s="1197"/>
      <c r="M65" s="1197"/>
      <c r="N65" s="1197"/>
      <c r="O65" s="1198"/>
    </row>
    <row r="66" spans="2:30">
      <c r="B66" s="248"/>
      <c r="C66" s="244"/>
      <c r="D66" s="244"/>
      <c r="E66" s="244"/>
      <c r="F66" s="244"/>
      <c r="G66" s="1199"/>
      <c r="H66" s="1200"/>
      <c r="I66" s="1200"/>
      <c r="J66" s="1200"/>
      <c r="K66" s="1200"/>
      <c r="L66" s="1200"/>
      <c r="M66" s="1200"/>
      <c r="N66" s="1200"/>
      <c r="O66" s="1201"/>
    </row>
    <row r="67" spans="2:30">
      <c r="B67" s="248"/>
      <c r="C67" s="244"/>
      <c r="D67" s="244"/>
      <c r="E67" s="244"/>
      <c r="F67" s="244"/>
      <c r="G67" s="1199"/>
      <c r="H67" s="1200"/>
      <c r="I67" s="1200"/>
      <c r="J67" s="1200"/>
      <c r="K67" s="1200"/>
      <c r="L67" s="1200"/>
      <c r="M67" s="1200"/>
      <c r="N67" s="1200"/>
      <c r="O67" s="1201"/>
    </row>
    <row r="68" spans="2:30">
      <c r="B68" s="248"/>
      <c r="C68" s="244"/>
      <c r="D68" s="244"/>
      <c r="E68" s="244"/>
      <c r="F68" s="244"/>
      <c r="G68" s="1199"/>
      <c r="H68" s="1200"/>
      <c r="I68" s="1200"/>
      <c r="J68" s="1200"/>
      <c r="K68" s="1200"/>
      <c r="L68" s="1200"/>
      <c r="M68" s="1200"/>
      <c r="N68" s="1200"/>
      <c r="O68" s="1201"/>
    </row>
    <row r="69" spans="2:30">
      <c r="B69" s="248"/>
      <c r="C69" s="244"/>
      <c r="D69" s="244"/>
      <c r="E69" s="244"/>
      <c r="F69" s="244"/>
      <c r="G69" s="1202"/>
      <c r="H69" s="1203"/>
      <c r="I69" s="1203"/>
      <c r="J69" s="1203"/>
      <c r="K69" s="1203"/>
      <c r="L69" s="1203"/>
      <c r="M69" s="1203"/>
      <c r="N69" s="1203"/>
      <c r="O69" s="1204"/>
    </row>
    <row r="70" spans="2:30">
      <c r="B70" s="248"/>
      <c r="C70" s="244"/>
      <c r="D70" s="244"/>
      <c r="E70" s="244"/>
      <c r="F70" s="244"/>
      <c r="G70" s="244"/>
      <c r="H70" s="1238"/>
      <c r="I70" s="1238"/>
      <c r="J70" s="1239"/>
      <c r="K70" s="1239"/>
      <c r="L70" s="1240"/>
      <c r="M70" s="1239"/>
      <c r="N70" s="1240"/>
      <c r="O70" s="1241"/>
    </row>
    <row r="71" spans="2:30">
      <c r="B71" s="248"/>
      <c r="C71" s="244"/>
      <c r="D71" s="244"/>
      <c r="E71" s="244"/>
      <c r="F71" s="244"/>
      <c r="G71" s="1242" t="s">
        <v>547</v>
      </c>
      <c r="I71" s="1243"/>
      <c r="J71" s="1239"/>
      <c r="K71" s="1239"/>
      <c r="L71" s="1240"/>
      <c r="M71" s="1239"/>
      <c r="N71" s="1240"/>
      <c r="O71" s="1241"/>
    </row>
    <row r="72" spans="2:30">
      <c r="B72" s="248"/>
      <c r="C72" s="244"/>
      <c r="D72" s="244"/>
      <c r="E72" s="244"/>
      <c r="F72" s="244"/>
      <c r="G72" s="1206"/>
      <c r="H72" s="1207"/>
      <c r="I72" s="1207"/>
      <c r="J72" s="1208"/>
      <c r="K72" s="1209" t="s">
        <v>518</v>
      </c>
      <c r="L72" s="1209" t="s">
        <v>519</v>
      </c>
      <c r="M72" s="1209" t="s">
        <v>520</v>
      </c>
      <c r="N72" s="1209" t="s">
        <v>521</v>
      </c>
      <c r="O72" s="1209" t="s">
        <v>522</v>
      </c>
    </row>
    <row r="73" spans="2:30">
      <c r="B73" s="248"/>
      <c r="C73" s="244"/>
      <c r="D73" s="244"/>
      <c r="E73" s="244"/>
      <c r="F73" s="244"/>
      <c r="G73" s="1210" t="s">
        <v>542</v>
      </c>
      <c r="H73" s="1211"/>
      <c r="I73" s="1212" t="s">
        <v>543</v>
      </c>
      <c r="J73" s="1212"/>
      <c r="K73" s="1244">
        <v>44.7</v>
      </c>
      <c r="L73" s="1244">
        <v>22.5</v>
      </c>
      <c r="M73" s="1217">
        <v>5.7</v>
      </c>
      <c r="N73" s="1217"/>
      <c r="O73" s="1217"/>
      <c r="S73" s="243">
        <v>9.9</v>
      </c>
    </row>
    <row r="74" spans="2:30">
      <c r="B74" s="248"/>
      <c r="C74" s="244"/>
      <c r="D74" s="244"/>
      <c r="E74" s="244"/>
      <c r="F74" s="244"/>
      <c r="G74" s="1214"/>
      <c r="H74" s="1215"/>
      <c r="I74" s="1216"/>
      <c r="J74" s="1216"/>
      <c r="K74" s="1244"/>
      <c r="L74" s="1244"/>
      <c r="M74" s="1217"/>
      <c r="N74" s="1217"/>
      <c r="O74" s="1217"/>
    </row>
    <row r="75" spans="2:30">
      <c r="B75" s="248"/>
      <c r="C75" s="244"/>
      <c r="D75" s="244"/>
      <c r="E75" s="244"/>
      <c r="F75" s="244"/>
      <c r="G75" s="1214"/>
      <c r="H75" s="1215"/>
      <c r="I75" s="1219" t="s">
        <v>548</v>
      </c>
      <c r="J75" s="1219"/>
      <c r="K75" s="1245">
        <v>16.2</v>
      </c>
      <c r="L75" s="1245">
        <v>14.8</v>
      </c>
      <c r="M75" s="1245">
        <v>14.5</v>
      </c>
      <c r="N75" s="1245">
        <v>13.1</v>
      </c>
      <c r="O75" s="1245">
        <v>11.9</v>
      </c>
      <c r="U75" s="243">
        <v>81.2</v>
      </c>
      <c r="W75" s="243">
        <v>87.2</v>
      </c>
      <c r="Y75" s="243">
        <v>99.8</v>
      </c>
      <c r="AA75" s="243">
        <v>109.5</v>
      </c>
      <c r="AC75" s="243">
        <v>115.2</v>
      </c>
    </row>
    <row r="76" spans="2:30">
      <c r="B76" s="248"/>
      <c r="C76" s="244"/>
      <c r="D76" s="244"/>
      <c r="E76" s="244"/>
      <c r="F76" s="244"/>
      <c r="G76" s="1221"/>
      <c r="H76" s="1222"/>
      <c r="I76" s="1219"/>
      <c r="J76" s="1219"/>
      <c r="K76" s="1223"/>
      <c r="L76" s="1223"/>
      <c r="M76" s="1223"/>
      <c r="N76" s="1223"/>
      <c r="O76" s="1223"/>
    </row>
    <row r="77" spans="2:30">
      <c r="B77" s="248"/>
      <c r="C77" s="244"/>
      <c r="D77" s="244"/>
      <c r="E77" s="244"/>
      <c r="F77" s="244"/>
      <c r="G77" s="1224" t="s">
        <v>545</v>
      </c>
      <c r="H77" s="1225"/>
      <c r="I77" s="1219" t="s">
        <v>543</v>
      </c>
      <c r="J77" s="1219"/>
      <c r="K77" s="1244">
        <v>20.3</v>
      </c>
      <c r="L77" s="1244">
        <v>5.7</v>
      </c>
      <c r="M77" s="1217">
        <v>0</v>
      </c>
      <c r="N77" s="1217">
        <v>0</v>
      </c>
      <c r="O77" s="1217">
        <v>0</v>
      </c>
      <c r="R77" s="243">
        <v>12.3</v>
      </c>
      <c r="T77" s="243">
        <v>11.1</v>
      </c>
    </row>
    <row r="78" spans="2:30">
      <c r="B78" s="248"/>
      <c r="C78" s="244"/>
      <c r="D78" s="244"/>
      <c r="E78" s="244"/>
      <c r="F78" s="244"/>
      <c r="G78" s="1226"/>
      <c r="H78" s="1227"/>
      <c r="I78" s="1219"/>
      <c r="J78" s="1219"/>
      <c r="K78" s="1244"/>
      <c r="L78" s="1244"/>
      <c r="M78" s="1217"/>
      <c r="N78" s="1217"/>
      <c r="O78" s="1217"/>
    </row>
    <row r="79" spans="2:30">
      <c r="B79" s="248"/>
      <c r="C79" s="244"/>
      <c r="D79" s="244"/>
      <c r="E79" s="244"/>
      <c r="F79" s="244"/>
      <c r="G79" s="1226"/>
      <c r="H79" s="1227"/>
      <c r="I79" s="1246" t="s">
        <v>548</v>
      </c>
      <c r="J79" s="1229"/>
      <c r="K79" s="1247">
        <v>12.2</v>
      </c>
      <c r="L79" s="1247">
        <v>10.8</v>
      </c>
      <c r="M79" s="1247">
        <v>9.8000000000000007</v>
      </c>
      <c r="N79" s="1247">
        <v>9.1</v>
      </c>
      <c r="O79" s="1247">
        <v>8.6</v>
      </c>
      <c r="V79" s="243">
        <v>53.5</v>
      </c>
      <c r="X79" s="243">
        <v>48.2</v>
      </c>
      <c r="Z79" s="243">
        <v>34.200000000000003</v>
      </c>
      <c r="AB79" s="243">
        <v>30.3</v>
      </c>
      <c r="AD79" s="243">
        <v>28.9</v>
      </c>
    </row>
    <row r="80" spans="2:30">
      <c r="B80" s="248"/>
      <c r="C80" s="244"/>
      <c r="D80" s="244"/>
      <c r="E80" s="244"/>
      <c r="F80" s="244"/>
      <c r="G80" s="1231"/>
      <c r="H80" s="1232"/>
      <c r="I80" s="1229"/>
      <c r="J80" s="1229"/>
      <c r="K80" s="1247"/>
      <c r="L80" s="1247"/>
      <c r="M80" s="1247"/>
      <c r="N80" s="1247"/>
      <c r="O80" s="1247"/>
    </row>
    <row r="81" spans="2:17">
      <c r="B81" s="248"/>
      <c r="C81" s="244"/>
      <c r="D81" s="244"/>
      <c r="E81" s="244"/>
      <c r="F81" s="244"/>
      <c r="G81" s="244"/>
      <c r="H81" s="244"/>
      <c r="I81" s="244"/>
      <c r="J81" s="244"/>
      <c r="K81" s="1248"/>
      <c r="L81" s="244"/>
      <c r="M81" s="244"/>
      <c r="N81" s="244"/>
      <c r="O81" s="244"/>
    </row>
    <row r="82" spans="2:17" ht="17.25">
      <c r="B82" s="248"/>
      <c r="C82" s="244"/>
      <c r="D82" s="244"/>
      <c r="E82" s="244"/>
      <c r="F82" s="244"/>
      <c r="G82" s="244"/>
      <c r="H82" s="244"/>
      <c r="I82" s="244"/>
      <c r="J82" s="244"/>
      <c r="K82" s="1249"/>
      <c r="L82" s="1249"/>
      <c r="M82" s="1249"/>
      <c r="N82" s="1249"/>
      <c r="O82" s="1249"/>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c r="B86" s="244"/>
      <c r="C86" s="244"/>
      <c r="D86" s="244"/>
      <c r="E86" s="244"/>
      <c r="F86" s="244"/>
      <c r="G86" s="244"/>
      <c r="H86" s="244"/>
      <c r="I86" s="244"/>
      <c r="J86" s="244"/>
      <c r="K86" s="244"/>
      <c r="L86" s="244"/>
      <c r="M86" s="244"/>
      <c r="N86" s="244"/>
      <c r="O86" s="244"/>
      <c r="P86" s="244"/>
      <c r="Q86" s="244"/>
    </row>
    <row r="87" spans="2:17">
      <c r="B87" s="244"/>
      <c r="C87" s="244"/>
      <c r="D87" s="244"/>
      <c r="E87" s="244"/>
      <c r="F87" s="244"/>
      <c r="G87" s="244"/>
      <c r="H87" s="244"/>
      <c r="I87" s="244"/>
      <c r="J87" s="244"/>
      <c r="K87" s="1250"/>
      <c r="L87" s="244"/>
      <c r="M87" s="244"/>
      <c r="N87" s="244"/>
      <c r="O87" s="244"/>
      <c r="P87" s="244"/>
      <c r="Q87" s="244"/>
    </row>
    <row r="88" spans="2:17">
      <c r="B88" s="244"/>
      <c r="C88" s="244"/>
      <c r="D88" s="244"/>
      <c r="E88" s="244"/>
      <c r="F88" s="244"/>
      <c r="G88" s="244"/>
      <c r="H88" s="244"/>
      <c r="I88" s="244"/>
      <c r="J88" s="244"/>
      <c r="K88" s="244"/>
      <c r="L88" s="244"/>
      <c r="M88" s="244"/>
      <c r="N88" s="244"/>
      <c r="O88" s="244"/>
      <c r="P88" s="244"/>
      <c r="Q88" s="244"/>
    </row>
    <row r="89" spans="2:17">
      <c r="B89" s="244"/>
      <c r="C89" s="244"/>
      <c r="D89" s="244"/>
      <c r="E89" s="244"/>
      <c r="F89" s="244"/>
      <c r="G89" s="244"/>
      <c r="H89" s="244"/>
      <c r="I89" s="244"/>
      <c r="J89" s="244"/>
      <c r="K89" s="244"/>
      <c r="L89" s="244"/>
      <c r="M89" s="244"/>
      <c r="N89" s="244"/>
      <c r="O89" s="244"/>
      <c r="P89" s="244"/>
      <c r="Q89" s="244"/>
    </row>
    <row r="90" spans="2:17">
      <c r="B90" s="244"/>
      <c r="C90" s="244"/>
      <c r="D90" s="244"/>
      <c r="E90" s="244"/>
      <c r="F90" s="244"/>
      <c r="G90" s="244"/>
      <c r="H90" s="244"/>
      <c r="I90" s="244"/>
      <c r="J90" s="244"/>
      <c r="K90" s="244"/>
      <c r="L90" s="244"/>
      <c r="M90" s="244"/>
      <c r="N90" s="244"/>
      <c r="O90" s="244"/>
      <c r="P90" s="244"/>
      <c r="Q90" s="244"/>
    </row>
    <row r="91" spans="2:17">
      <c r="B91" s="244"/>
      <c r="C91" s="244"/>
      <c r="D91" s="244"/>
      <c r="E91" s="244"/>
      <c r="F91" s="244"/>
      <c r="G91" s="244"/>
      <c r="H91" s="244"/>
      <c r="I91" s="244"/>
      <c r="J91" s="244"/>
      <c r="K91" s="244"/>
      <c r="L91" s="244"/>
      <c r="M91" s="244"/>
      <c r="N91" s="244"/>
      <c r="O91" s="244"/>
      <c r="P91" s="244"/>
      <c r="Q91" s="244"/>
    </row>
    <row r="92" spans="2:17">
      <c r="B92" s="244"/>
      <c r="C92" s="244"/>
      <c r="D92" s="244"/>
      <c r="E92" s="244"/>
      <c r="F92" s="244"/>
      <c r="G92" s="244"/>
      <c r="H92" s="244"/>
      <c r="I92" s="244"/>
      <c r="J92" s="244"/>
      <c r="K92" s="244"/>
      <c r="L92" s="244"/>
      <c r="M92" s="244"/>
      <c r="N92" s="244"/>
      <c r="O92" s="244"/>
      <c r="P92" s="244"/>
      <c r="Q92" s="244"/>
    </row>
    <row r="93" spans="2:17">
      <c r="B93" s="244"/>
      <c r="C93" s="244"/>
      <c r="D93" s="244"/>
      <c r="E93" s="244"/>
      <c r="F93" s="244"/>
      <c r="G93" s="244"/>
      <c r="H93" s="244"/>
      <c r="I93" s="244"/>
      <c r="J93" s="244"/>
      <c r="K93" s="244"/>
      <c r="L93" s="244"/>
      <c r="M93" s="244"/>
      <c r="N93" s="244"/>
      <c r="O93" s="244"/>
      <c r="P93" s="244"/>
      <c r="Q93" s="244"/>
    </row>
    <row r="94" spans="2:17">
      <c r="B94" s="244"/>
      <c r="C94" s="244"/>
      <c r="D94" s="244"/>
      <c r="E94" s="244"/>
      <c r="F94" s="244"/>
      <c r="G94" s="244"/>
      <c r="H94" s="244"/>
      <c r="I94" s="244"/>
      <c r="J94" s="244"/>
      <c r="K94" s="244"/>
      <c r="L94" s="244"/>
      <c r="M94" s="244"/>
      <c r="N94" s="244"/>
      <c r="O94" s="244"/>
      <c r="P94" s="244"/>
      <c r="Q94" s="244"/>
    </row>
    <row r="95" spans="2:17">
      <c r="B95" s="244"/>
      <c r="C95" s="244"/>
      <c r="D95" s="244"/>
      <c r="E95" s="244"/>
      <c r="F95" s="244"/>
      <c r="G95" s="244"/>
      <c r="H95" s="244"/>
      <c r="I95" s="244"/>
      <c r="J95" s="244"/>
      <c r="K95" s="244"/>
      <c r="L95" s="244"/>
      <c r="M95" s="244"/>
      <c r="N95" s="244"/>
      <c r="O95" s="244"/>
      <c r="P95" s="244"/>
      <c r="Q95" s="244"/>
    </row>
    <row r="96" spans="2:17">
      <c r="B96" s="244"/>
      <c r="C96" s="244"/>
      <c r="D96" s="244"/>
      <c r="E96" s="244"/>
      <c r="F96" s="244"/>
      <c r="G96" s="244"/>
      <c r="H96" s="244"/>
      <c r="I96" s="244"/>
      <c r="J96" s="244"/>
      <c r="K96" s="244"/>
      <c r="L96" s="244"/>
      <c r="M96" s="244"/>
      <c r="N96" s="244"/>
      <c r="O96" s="244"/>
      <c r="P96" s="244"/>
      <c r="Q96" s="244"/>
    </row>
    <row r="97" spans="2:17">
      <c r="B97" s="244"/>
      <c r="C97" s="244"/>
      <c r="D97" s="244"/>
      <c r="E97" s="244"/>
      <c r="F97" s="244"/>
      <c r="G97" s="244"/>
      <c r="H97" s="244"/>
      <c r="I97" s="244"/>
      <c r="J97" s="244"/>
      <c r="K97" s="244"/>
      <c r="L97" s="244"/>
      <c r="M97" s="244"/>
      <c r="N97" s="244"/>
      <c r="O97" s="244"/>
      <c r="P97" s="244"/>
      <c r="Q97" s="244"/>
    </row>
    <row r="98" spans="2:17">
      <c r="B98" s="244"/>
      <c r="C98" s="244"/>
      <c r="D98" s="244"/>
      <c r="E98" s="244"/>
      <c r="F98" s="244"/>
      <c r="G98" s="244"/>
      <c r="H98" s="244"/>
      <c r="I98" s="244"/>
      <c r="J98" s="244"/>
      <c r="K98" s="244"/>
      <c r="L98" s="244"/>
      <c r="M98" s="244"/>
      <c r="N98" s="244"/>
      <c r="O98" s="244"/>
      <c r="P98" s="244"/>
      <c r="Q98" s="244"/>
    </row>
    <row r="99" spans="2:17">
      <c r="B99" s="244"/>
      <c r="C99" s="244"/>
      <c r="D99" s="244"/>
      <c r="E99" s="244"/>
      <c r="F99" s="244"/>
      <c r="G99" s="244"/>
      <c r="H99" s="244"/>
      <c r="I99" s="244"/>
      <c r="J99" s="244"/>
      <c r="K99" s="244"/>
      <c r="L99" s="244"/>
      <c r="M99" s="244"/>
      <c r="N99" s="244"/>
      <c r="O99" s="244"/>
      <c r="P99" s="244"/>
      <c r="Q99" s="244"/>
    </row>
    <row r="100" spans="2:17">
      <c r="B100" s="244"/>
      <c r="C100" s="244"/>
      <c r="D100" s="244"/>
      <c r="E100" s="244"/>
      <c r="F100" s="244"/>
      <c r="G100" s="244"/>
      <c r="H100" s="244"/>
      <c r="I100" s="244"/>
      <c r="J100" s="244"/>
      <c r="K100" s="244"/>
      <c r="L100" s="244"/>
      <c r="M100" s="244"/>
      <c r="N100" s="244"/>
      <c r="O100" s="244"/>
      <c r="P100" s="244"/>
      <c r="Q100" s="244"/>
    </row>
    <row r="101" spans="2:17">
      <c r="B101" s="244"/>
      <c r="C101" s="244"/>
      <c r="D101" s="244"/>
      <c r="E101" s="244"/>
      <c r="F101" s="244"/>
      <c r="G101" s="244"/>
      <c r="H101" s="244"/>
      <c r="I101" s="244"/>
      <c r="J101" s="244"/>
      <c r="K101" s="244"/>
      <c r="L101" s="244"/>
      <c r="M101" s="244"/>
      <c r="N101" s="244"/>
      <c r="O101" s="244"/>
      <c r="P101" s="244"/>
      <c r="Q101" s="244"/>
    </row>
    <row r="102" spans="2:17">
      <c r="B102" s="244"/>
      <c r="C102" s="244"/>
      <c r="D102" s="244"/>
      <c r="E102" s="244"/>
      <c r="F102" s="244"/>
      <c r="G102" s="244"/>
      <c r="H102" s="244"/>
      <c r="I102" s="244"/>
      <c r="J102" s="244"/>
      <c r="K102" s="244"/>
      <c r="L102" s="244"/>
      <c r="M102" s="244"/>
      <c r="N102" s="244"/>
      <c r="O102" s="244"/>
      <c r="P102" s="244"/>
      <c r="Q102" s="244"/>
    </row>
    <row r="103" spans="2:17">
      <c r="B103" s="244"/>
      <c r="C103" s="244"/>
      <c r="D103" s="244"/>
      <c r="E103" s="244"/>
      <c r="F103" s="244"/>
      <c r="G103" s="244"/>
      <c r="H103" s="244"/>
      <c r="I103" s="244"/>
      <c r="J103" s="244"/>
      <c r="K103" s="244"/>
      <c r="L103" s="244"/>
      <c r="M103" s="244"/>
      <c r="N103" s="244"/>
      <c r="O103" s="244"/>
      <c r="P103" s="244"/>
      <c r="Q103" s="244"/>
    </row>
    <row r="104" spans="2:17">
      <c r="B104" s="244"/>
      <c r="C104" s="244"/>
      <c r="D104" s="244"/>
      <c r="E104" s="244"/>
      <c r="F104" s="244"/>
      <c r="G104" s="244"/>
      <c r="H104" s="244"/>
      <c r="I104" s="244"/>
      <c r="J104" s="244"/>
      <c r="K104" s="244"/>
      <c r="L104" s="244"/>
      <c r="M104" s="244"/>
      <c r="N104" s="244"/>
      <c r="O104" s="244"/>
      <c r="P104" s="244"/>
      <c r="Q104" s="244"/>
    </row>
    <row r="105" spans="2:17">
      <c r="B105" s="244"/>
      <c r="C105" s="244"/>
      <c r="D105" s="244"/>
      <c r="E105" s="244"/>
      <c r="F105" s="244"/>
      <c r="G105" s="244"/>
      <c r="H105" s="244"/>
      <c r="I105" s="244"/>
      <c r="J105" s="244"/>
      <c r="K105" s="244"/>
      <c r="L105" s="244"/>
      <c r="M105" s="244"/>
      <c r="N105" s="244"/>
      <c r="O105" s="244"/>
      <c r="P105" s="244"/>
      <c r="Q105" s="244"/>
    </row>
    <row r="106" spans="2:17">
      <c r="B106" s="244"/>
      <c r="C106" s="244"/>
      <c r="D106" s="244"/>
      <c r="E106" s="244"/>
      <c r="F106" s="244"/>
      <c r="G106" s="244"/>
      <c r="H106" s="244"/>
      <c r="I106" s="244"/>
      <c r="J106" s="244"/>
      <c r="K106" s="244"/>
      <c r="L106" s="244"/>
      <c r="M106" s="244"/>
      <c r="N106" s="244"/>
      <c r="O106" s="244"/>
      <c r="P106" s="244"/>
      <c r="Q106" s="244"/>
    </row>
    <row r="107" spans="2:17">
      <c r="B107" s="244"/>
      <c r="C107" s="244"/>
      <c r="D107" s="244"/>
      <c r="E107" s="244"/>
      <c r="F107" s="244"/>
      <c r="G107" s="244"/>
      <c r="H107" s="244"/>
      <c r="I107" s="244"/>
      <c r="J107" s="244"/>
      <c r="K107" s="244"/>
      <c r="L107" s="244"/>
      <c r="M107" s="244"/>
      <c r="N107" s="244"/>
      <c r="O107" s="244"/>
      <c r="P107" s="244"/>
      <c r="Q107" s="244"/>
    </row>
    <row r="108" spans="2:17">
      <c r="B108" s="244"/>
      <c r="C108" s="244"/>
      <c r="D108" s="244"/>
      <c r="E108" s="244"/>
      <c r="F108" s="244"/>
      <c r="G108" s="244"/>
      <c r="H108" s="244"/>
      <c r="I108" s="244"/>
      <c r="J108" s="244"/>
      <c r="K108" s="244"/>
      <c r="L108" s="244"/>
      <c r="M108" s="244"/>
      <c r="N108" s="244"/>
      <c r="O108" s="244"/>
      <c r="P108" s="244"/>
      <c r="Q108" s="244"/>
    </row>
    <row r="109" spans="2:17">
      <c r="B109" s="244"/>
      <c r="C109" s="244"/>
      <c r="D109" s="244"/>
      <c r="E109" s="244"/>
      <c r="F109" s="244"/>
      <c r="G109" s="244"/>
      <c r="H109" s="244"/>
      <c r="I109" s="244"/>
      <c r="J109" s="244"/>
      <c r="K109" s="244"/>
      <c r="L109" s="244"/>
      <c r="M109" s="244"/>
      <c r="N109" s="244"/>
      <c r="O109" s="244"/>
      <c r="P109" s="244"/>
      <c r="Q109" s="244"/>
    </row>
    <row r="110" spans="2:17">
      <c r="B110" s="244"/>
      <c r="C110" s="244"/>
      <c r="D110" s="244"/>
      <c r="E110" s="244"/>
      <c r="F110" s="244"/>
      <c r="G110" s="244"/>
      <c r="H110" s="244"/>
      <c r="I110" s="244"/>
      <c r="J110" s="244"/>
      <c r="K110" s="244"/>
      <c r="L110" s="244"/>
      <c r="M110" s="244"/>
      <c r="N110" s="244"/>
      <c r="O110" s="244"/>
      <c r="P110" s="244"/>
      <c r="Q110" s="244"/>
    </row>
    <row r="111" spans="2:17">
      <c r="B111" s="244"/>
      <c r="C111" s="244"/>
      <c r="D111" s="244"/>
      <c r="E111" s="244"/>
      <c r="F111" s="244"/>
      <c r="G111" s="244"/>
      <c r="H111" s="244"/>
      <c r="I111" s="244"/>
      <c r="J111" s="244"/>
      <c r="K111" s="244"/>
      <c r="L111" s="244"/>
      <c r="M111" s="244"/>
      <c r="N111" s="244"/>
      <c r="O111" s="244"/>
      <c r="P111" s="244"/>
      <c r="Q111" s="244"/>
    </row>
    <row r="112" spans="2:17">
      <c r="B112" s="244"/>
      <c r="C112" s="244"/>
      <c r="D112" s="244"/>
      <c r="E112" s="244"/>
      <c r="F112" s="244"/>
      <c r="G112" s="244"/>
      <c r="H112" s="244"/>
      <c r="I112" s="244"/>
      <c r="J112" s="244"/>
      <c r="K112" s="244"/>
      <c r="L112" s="244"/>
      <c r="M112" s="244"/>
      <c r="N112" s="244"/>
      <c r="O112" s="244"/>
      <c r="P112" s="244"/>
      <c r="Q112" s="244"/>
    </row>
    <row r="113" spans="2:17">
      <c r="B113" s="244"/>
      <c r="C113" s="244"/>
      <c r="D113" s="244"/>
      <c r="E113" s="244"/>
      <c r="F113" s="244"/>
      <c r="G113" s="244"/>
      <c r="H113" s="244"/>
      <c r="I113" s="244"/>
      <c r="J113" s="244"/>
      <c r="K113" s="244"/>
      <c r="L113" s="244"/>
      <c r="M113" s="244"/>
      <c r="N113" s="244"/>
      <c r="O113" s="244"/>
      <c r="P113" s="244"/>
      <c r="Q113" s="244"/>
    </row>
    <row r="114" spans="2:17">
      <c r="B114" s="244"/>
      <c r="C114" s="244"/>
      <c r="D114" s="244"/>
      <c r="E114" s="244"/>
      <c r="F114" s="244"/>
      <c r="G114" s="244"/>
      <c r="H114" s="244"/>
      <c r="I114" s="244"/>
      <c r="J114" s="244"/>
      <c r="K114" s="244"/>
      <c r="L114" s="244"/>
      <c r="M114" s="244"/>
      <c r="N114" s="244"/>
      <c r="O114" s="244"/>
      <c r="P114" s="244"/>
      <c r="Q114" s="244"/>
    </row>
    <row r="115" spans="2:17">
      <c r="B115" s="244"/>
      <c r="C115" s="244"/>
      <c r="D115" s="244"/>
      <c r="E115" s="244"/>
      <c r="F115" s="244"/>
      <c r="G115" s="244"/>
      <c r="H115" s="244"/>
      <c r="I115" s="244"/>
      <c r="J115" s="244"/>
      <c r="K115" s="244"/>
      <c r="L115" s="244"/>
      <c r="M115" s="244"/>
      <c r="N115" s="244"/>
      <c r="O115" s="244"/>
      <c r="P115" s="244"/>
      <c r="Q115" s="244"/>
    </row>
    <row r="116" spans="2:17">
      <c r="B116" s="244"/>
      <c r="C116" s="244"/>
      <c r="D116" s="244"/>
      <c r="E116" s="244"/>
      <c r="F116" s="244"/>
      <c r="G116" s="244"/>
      <c r="H116" s="244"/>
      <c r="I116" s="244"/>
      <c r="J116" s="244"/>
      <c r="K116" s="244"/>
      <c r="L116" s="244"/>
      <c r="M116" s="244"/>
      <c r="N116" s="244"/>
      <c r="O116" s="244"/>
      <c r="P116" s="244"/>
      <c r="Q116" s="244"/>
    </row>
    <row r="117" spans="2:17">
      <c r="B117" s="244"/>
      <c r="C117" s="244"/>
      <c r="D117" s="244"/>
      <c r="E117" s="244"/>
      <c r="F117" s="244"/>
      <c r="G117" s="244"/>
      <c r="H117" s="244"/>
      <c r="I117" s="244"/>
      <c r="J117" s="244"/>
      <c r="K117" s="244"/>
      <c r="L117" s="244"/>
      <c r="M117" s="244"/>
      <c r="N117" s="244"/>
      <c r="O117" s="244"/>
      <c r="P117" s="244"/>
      <c r="Q117" s="244"/>
    </row>
    <row r="118" spans="2:17">
      <c r="B118" s="244"/>
      <c r="C118" s="244"/>
      <c r="D118" s="244"/>
      <c r="E118" s="244"/>
      <c r="F118" s="244"/>
      <c r="G118" s="244"/>
      <c r="H118" s="244"/>
      <c r="I118" s="244"/>
      <c r="J118" s="244"/>
      <c r="K118" s="244"/>
      <c r="L118" s="244"/>
      <c r="M118" s="244"/>
      <c r="N118" s="244"/>
      <c r="O118" s="244"/>
      <c r="P118" s="244"/>
      <c r="Q118" s="244"/>
    </row>
    <row r="119" spans="2:17">
      <c r="B119" s="244"/>
      <c r="C119" s="244"/>
      <c r="D119" s="244"/>
      <c r="E119" s="244"/>
      <c r="F119" s="244"/>
      <c r="G119" s="244"/>
      <c r="H119" s="244"/>
      <c r="I119" s="244"/>
      <c r="J119" s="244"/>
      <c r="K119" s="244"/>
      <c r="L119" s="244"/>
      <c r="M119" s="244"/>
      <c r="N119" s="244"/>
      <c r="O119" s="244"/>
      <c r="P119" s="244"/>
      <c r="Q119" s="244"/>
    </row>
    <row r="120" spans="2:17">
      <c r="B120" s="244"/>
      <c r="C120" s="244"/>
      <c r="D120" s="244"/>
      <c r="E120" s="244"/>
      <c r="F120" s="244"/>
      <c r="G120" s="244"/>
      <c r="H120" s="244"/>
      <c r="I120" s="244"/>
      <c r="J120" s="244"/>
      <c r="K120" s="244"/>
      <c r="L120" s="244"/>
      <c r="M120" s="244"/>
      <c r="N120" s="244"/>
      <c r="O120" s="244"/>
      <c r="P120" s="244"/>
      <c r="Q120" s="244"/>
    </row>
    <row r="121" spans="2:17">
      <c r="B121" s="244"/>
      <c r="C121" s="244"/>
      <c r="D121" s="244"/>
      <c r="E121" s="244"/>
      <c r="F121" s="244"/>
      <c r="G121" s="244"/>
      <c r="H121" s="244"/>
      <c r="I121" s="244"/>
      <c r="J121" s="244"/>
      <c r="K121" s="244"/>
      <c r="L121" s="244"/>
      <c r="M121" s="244"/>
      <c r="N121" s="244"/>
      <c r="O121" s="244"/>
      <c r="P121" s="244"/>
      <c r="Q121" s="244"/>
    </row>
    <row r="122" spans="2:17">
      <c r="B122" s="244"/>
      <c r="C122" s="244"/>
      <c r="D122" s="244"/>
      <c r="E122" s="244"/>
      <c r="F122" s="244"/>
      <c r="G122" s="244"/>
      <c r="H122" s="244"/>
      <c r="I122" s="244"/>
      <c r="J122" s="244"/>
      <c r="K122" s="244"/>
      <c r="L122" s="244"/>
      <c r="M122" s="244"/>
      <c r="N122" s="244"/>
      <c r="O122" s="244"/>
      <c r="P122" s="244"/>
      <c r="Q122" s="244"/>
    </row>
    <row r="123" spans="2:17">
      <c r="B123" s="244"/>
      <c r="C123" s="244"/>
      <c r="D123" s="244"/>
      <c r="E123" s="244"/>
      <c r="F123" s="244"/>
      <c r="G123" s="244"/>
      <c r="H123" s="244"/>
      <c r="I123" s="244"/>
      <c r="J123" s="244"/>
      <c r="K123" s="244"/>
      <c r="L123" s="244"/>
      <c r="M123" s="244"/>
      <c r="N123" s="244"/>
      <c r="O123" s="244"/>
      <c r="P123" s="244"/>
      <c r="Q123" s="244"/>
    </row>
    <row r="124" spans="2:17">
      <c r="B124" s="244"/>
      <c r="C124" s="244"/>
      <c r="D124" s="244"/>
      <c r="E124" s="244"/>
      <c r="F124" s="244"/>
      <c r="G124" s="244"/>
      <c r="H124" s="244"/>
      <c r="I124" s="244"/>
      <c r="J124" s="244"/>
      <c r="K124" s="244"/>
      <c r="L124" s="244"/>
      <c r="M124" s="244"/>
      <c r="N124" s="244"/>
      <c r="O124" s="244"/>
      <c r="P124" s="244"/>
      <c r="Q124" s="244"/>
    </row>
    <row r="125" spans="2:17">
      <c r="B125" s="244"/>
      <c r="C125" s="244"/>
      <c r="D125" s="244"/>
      <c r="E125" s="244"/>
      <c r="F125" s="244"/>
      <c r="G125" s="244"/>
      <c r="H125" s="244"/>
      <c r="I125" s="244"/>
      <c r="J125" s="244"/>
      <c r="K125" s="244"/>
      <c r="L125" s="244"/>
      <c r="M125" s="244"/>
      <c r="N125" s="244"/>
      <c r="O125" s="244"/>
      <c r="P125" s="244"/>
      <c r="Q125" s="244"/>
    </row>
    <row r="126" spans="2:17">
      <c r="B126" s="244"/>
      <c r="C126" s="244"/>
      <c r="D126" s="244"/>
      <c r="E126" s="244"/>
      <c r="F126" s="244"/>
      <c r="G126" s="244"/>
      <c r="H126" s="244"/>
      <c r="I126" s="244"/>
      <c r="J126" s="244"/>
      <c r="K126" s="244"/>
      <c r="L126" s="244"/>
      <c r="M126" s="244"/>
      <c r="N126" s="244"/>
      <c r="O126" s="244"/>
      <c r="P126" s="244"/>
      <c r="Q126" s="244"/>
    </row>
    <row r="127" spans="2:17">
      <c r="B127" s="244"/>
      <c r="C127" s="244"/>
      <c r="D127" s="244"/>
      <c r="E127" s="244"/>
      <c r="F127" s="244"/>
      <c r="G127" s="244"/>
      <c r="H127" s="244"/>
      <c r="I127" s="244"/>
      <c r="J127" s="244"/>
      <c r="K127" s="244"/>
      <c r="L127" s="244"/>
      <c r="M127" s="244"/>
      <c r="N127" s="244"/>
      <c r="O127" s="244"/>
      <c r="P127" s="244"/>
      <c r="Q127" s="244"/>
    </row>
    <row r="128" spans="2:17">
      <c r="B128" s="244"/>
      <c r="C128" s="244"/>
      <c r="D128" s="244"/>
      <c r="E128" s="244"/>
      <c r="F128" s="244"/>
      <c r="G128" s="244"/>
      <c r="H128" s="244"/>
      <c r="I128" s="244"/>
      <c r="J128" s="244"/>
      <c r="K128" s="244"/>
      <c r="L128" s="244"/>
      <c r="M128" s="244"/>
      <c r="N128" s="244"/>
      <c r="O128" s="244"/>
      <c r="P128" s="244"/>
      <c r="Q128" s="244"/>
    </row>
    <row r="129" spans="2:17">
      <c r="B129" s="244"/>
      <c r="C129" s="244"/>
      <c r="D129" s="244"/>
      <c r="E129" s="244"/>
      <c r="F129" s="244"/>
      <c r="G129" s="244"/>
      <c r="H129" s="244"/>
      <c r="I129" s="244"/>
      <c r="J129" s="244"/>
      <c r="K129" s="244"/>
      <c r="L129" s="244"/>
      <c r="M129" s="244"/>
      <c r="N129" s="244"/>
      <c r="O129" s="244"/>
      <c r="P129" s="244"/>
      <c r="Q129" s="244"/>
    </row>
    <row r="130" spans="2:17">
      <c r="B130" s="244"/>
      <c r="C130" s="244"/>
      <c r="D130" s="244"/>
      <c r="E130" s="244"/>
      <c r="F130" s="244"/>
      <c r="G130" s="244"/>
      <c r="H130" s="244"/>
      <c r="I130" s="244"/>
      <c r="J130" s="244"/>
      <c r="K130" s="244"/>
      <c r="L130" s="244"/>
      <c r="M130" s="244"/>
      <c r="N130" s="244"/>
      <c r="O130" s="244"/>
      <c r="P130" s="244"/>
      <c r="Q130" s="244"/>
    </row>
    <row r="131" spans="2:17">
      <c r="B131" s="244"/>
      <c r="C131" s="244"/>
      <c r="D131" s="244"/>
      <c r="E131" s="244"/>
      <c r="F131" s="244"/>
      <c r="G131" s="244"/>
      <c r="H131" s="244"/>
      <c r="I131" s="244"/>
      <c r="J131" s="244"/>
      <c r="K131" s="244"/>
      <c r="L131" s="244"/>
      <c r="M131" s="244"/>
      <c r="N131" s="244"/>
      <c r="O131" s="244"/>
      <c r="P131" s="244"/>
      <c r="Q131" s="244"/>
    </row>
    <row r="132" spans="2:17">
      <c r="B132" s="244"/>
      <c r="C132" s="244"/>
      <c r="D132" s="244"/>
      <c r="E132" s="244"/>
      <c r="F132" s="244"/>
      <c r="G132" s="244"/>
      <c r="H132" s="244"/>
      <c r="I132" s="244"/>
      <c r="J132" s="244"/>
      <c r="K132" s="244"/>
      <c r="L132" s="244"/>
      <c r="M132" s="244"/>
      <c r="N132" s="244"/>
      <c r="O132" s="244"/>
      <c r="P132" s="244"/>
      <c r="Q132" s="244"/>
    </row>
    <row r="133" spans="2:17">
      <c r="B133" s="244"/>
      <c r="C133" s="244"/>
      <c r="D133" s="244"/>
      <c r="E133" s="244"/>
      <c r="F133" s="244"/>
      <c r="G133" s="244"/>
      <c r="H133" s="244"/>
      <c r="I133" s="244"/>
      <c r="J133" s="244"/>
      <c r="K133" s="244"/>
      <c r="L133" s="244"/>
      <c r="M133" s="244"/>
      <c r="N133" s="244"/>
      <c r="O133" s="244"/>
      <c r="P133" s="244"/>
      <c r="Q133" s="244"/>
    </row>
    <row r="134" spans="2:17">
      <c r="B134" s="244"/>
      <c r="C134" s="244"/>
      <c r="D134" s="244"/>
      <c r="E134" s="244"/>
      <c r="F134" s="244"/>
      <c r="G134" s="244"/>
      <c r="H134" s="244"/>
      <c r="I134" s="244"/>
      <c r="J134" s="244"/>
      <c r="K134" s="244"/>
      <c r="L134" s="244"/>
      <c r="M134" s="244"/>
      <c r="N134" s="244"/>
      <c r="O134" s="244"/>
      <c r="P134" s="244"/>
      <c r="Q134" s="244"/>
    </row>
    <row r="135" spans="2:17">
      <c r="B135" s="244"/>
      <c r="C135" s="244"/>
      <c r="D135" s="244"/>
      <c r="E135" s="244"/>
      <c r="F135" s="244"/>
      <c r="G135" s="244"/>
      <c r="H135" s="244"/>
      <c r="I135" s="244"/>
      <c r="J135" s="244"/>
      <c r="K135" s="244"/>
      <c r="L135" s="244"/>
      <c r="M135" s="244"/>
      <c r="N135" s="244"/>
      <c r="O135" s="244"/>
      <c r="P135" s="244"/>
      <c r="Q135" s="244"/>
    </row>
    <row r="136" spans="2:17">
      <c r="B136" s="244"/>
      <c r="C136" s="244"/>
      <c r="D136" s="244"/>
      <c r="E136" s="244"/>
      <c r="F136" s="244"/>
      <c r="G136" s="244"/>
      <c r="H136" s="244"/>
      <c r="I136" s="244"/>
      <c r="J136" s="244"/>
      <c r="K136" s="244"/>
      <c r="L136" s="244"/>
      <c r="M136" s="244"/>
      <c r="N136" s="244"/>
      <c r="O136" s="244"/>
      <c r="P136" s="244"/>
      <c r="Q136" s="244"/>
    </row>
    <row r="137" spans="2:17">
      <c r="B137" s="244"/>
      <c r="C137" s="244"/>
      <c r="D137" s="244"/>
      <c r="E137" s="244"/>
      <c r="F137" s="244"/>
      <c r="G137" s="244"/>
      <c r="H137" s="244"/>
      <c r="I137" s="244"/>
      <c r="J137" s="244"/>
      <c r="K137" s="244"/>
      <c r="L137" s="244"/>
      <c r="M137" s="244"/>
      <c r="N137" s="244"/>
      <c r="O137" s="244"/>
      <c r="P137" s="244"/>
      <c r="Q137" s="244"/>
    </row>
    <row r="138" spans="2:17">
      <c r="B138" s="244"/>
      <c r="C138" s="244"/>
      <c r="D138" s="244"/>
      <c r="E138" s="244"/>
      <c r="F138" s="244"/>
      <c r="G138" s="244"/>
      <c r="H138" s="244"/>
      <c r="I138" s="244"/>
      <c r="J138" s="244"/>
      <c r="K138" s="244"/>
      <c r="L138" s="244"/>
      <c r="M138" s="244"/>
      <c r="N138" s="244"/>
      <c r="O138" s="244"/>
      <c r="P138" s="244"/>
      <c r="Q138" s="244"/>
    </row>
    <row r="139" spans="2:17">
      <c r="B139" s="244"/>
      <c r="C139" s="244"/>
      <c r="D139" s="244"/>
      <c r="E139" s="244"/>
      <c r="F139" s="244"/>
      <c r="G139" s="244"/>
      <c r="H139" s="244"/>
      <c r="I139" s="244"/>
      <c r="J139" s="244"/>
      <c r="K139" s="244"/>
      <c r="L139" s="244"/>
      <c r="M139" s="244"/>
      <c r="N139" s="244"/>
      <c r="O139" s="244"/>
      <c r="P139" s="244"/>
      <c r="Q139" s="244"/>
    </row>
    <row r="140" spans="2:17">
      <c r="B140" s="244"/>
      <c r="C140" s="244"/>
      <c r="D140" s="244"/>
      <c r="E140" s="244"/>
      <c r="F140" s="244"/>
      <c r="G140" s="244"/>
      <c r="H140" s="244"/>
      <c r="I140" s="244"/>
      <c r="J140" s="244"/>
      <c r="K140" s="244"/>
      <c r="L140" s="244"/>
      <c r="M140" s="244"/>
      <c r="N140" s="244"/>
      <c r="O140" s="244"/>
      <c r="P140" s="244"/>
      <c r="Q140" s="244"/>
    </row>
    <row r="141" spans="2:17">
      <c r="B141" s="244"/>
      <c r="C141" s="244"/>
      <c r="D141" s="244"/>
      <c r="E141" s="244"/>
      <c r="F141" s="244"/>
      <c r="G141" s="244"/>
      <c r="H141" s="244"/>
      <c r="I141" s="244"/>
      <c r="J141" s="244"/>
      <c r="K141" s="244"/>
      <c r="L141" s="244"/>
      <c r="M141" s="244"/>
      <c r="N141" s="244"/>
      <c r="O141" s="244"/>
      <c r="P141" s="244"/>
      <c r="Q141" s="244"/>
    </row>
    <row r="142" spans="2:17">
      <c r="B142" s="244"/>
      <c r="C142" s="244"/>
      <c r="D142" s="244"/>
      <c r="E142" s="244"/>
      <c r="F142" s="244"/>
      <c r="G142" s="244"/>
      <c r="H142" s="244"/>
      <c r="I142" s="244"/>
      <c r="J142" s="244"/>
      <c r="K142" s="244"/>
      <c r="L142" s="244"/>
      <c r="M142" s="244"/>
      <c r="N142" s="244"/>
      <c r="O142" s="244"/>
      <c r="P142" s="244"/>
      <c r="Q142" s="244"/>
    </row>
    <row r="143" spans="2:17">
      <c r="B143" s="244"/>
      <c r="C143" s="244"/>
      <c r="D143" s="244"/>
      <c r="E143" s="244"/>
      <c r="F143" s="244"/>
      <c r="G143" s="244"/>
      <c r="H143" s="244"/>
      <c r="I143" s="244"/>
      <c r="J143" s="244"/>
      <c r="K143" s="244"/>
      <c r="L143" s="244"/>
      <c r="M143" s="244"/>
      <c r="N143" s="244"/>
      <c r="O143" s="244"/>
      <c r="P143" s="244"/>
      <c r="Q143" s="244"/>
    </row>
    <row r="144" spans="2:17">
      <c r="B144" s="244"/>
      <c r="C144" s="244"/>
      <c r="D144" s="244"/>
      <c r="E144" s="244"/>
      <c r="F144" s="244"/>
      <c r="G144" s="244"/>
      <c r="H144" s="244"/>
      <c r="I144" s="244"/>
      <c r="J144" s="244"/>
      <c r="K144" s="244"/>
      <c r="L144" s="244"/>
      <c r="M144" s="244"/>
      <c r="N144" s="244"/>
      <c r="O144" s="244"/>
      <c r="P144" s="244"/>
      <c r="Q144" s="244"/>
    </row>
    <row r="145" spans="2:17">
      <c r="B145" s="244"/>
      <c r="C145" s="244"/>
      <c r="D145" s="244"/>
      <c r="E145" s="244"/>
      <c r="F145" s="244"/>
      <c r="G145" s="244"/>
      <c r="H145" s="244"/>
      <c r="I145" s="244"/>
      <c r="J145" s="244"/>
      <c r="K145" s="244"/>
      <c r="L145" s="244"/>
      <c r="M145" s="244"/>
      <c r="N145" s="244"/>
      <c r="O145" s="244"/>
      <c r="P145" s="244"/>
      <c r="Q145" s="244"/>
    </row>
    <row r="146" spans="2:17">
      <c r="B146" s="244"/>
      <c r="C146" s="244"/>
      <c r="D146" s="244"/>
      <c r="E146" s="244"/>
      <c r="F146" s="244"/>
      <c r="G146" s="244"/>
      <c r="H146" s="244"/>
      <c r="I146" s="244"/>
      <c r="J146" s="244"/>
      <c r="K146" s="244"/>
      <c r="L146" s="244"/>
      <c r="M146" s="244"/>
      <c r="N146" s="244"/>
      <c r="O146" s="244"/>
      <c r="P146" s="244"/>
      <c r="Q146" s="244"/>
    </row>
    <row r="147" spans="2:17">
      <c r="B147" s="244"/>
      <c r="C147" s="244"/>
      <c r="D147" s="244"/>
      <c r="E147" s="244"/>
      <c r="F147" s="244"/>
      <c r="G147" s="244"/>
      <c r="H147" s="244"/>
      <c r="I147" s="244"/>
      <c r="J147" s="244"/>
      <c r="K147" s="244"/>
      <c r="L147" s="244"/>
      <c r="M147" s="244"/>
      <c r="N147" s="244"/>
      <c r="O147" s="244"/>
      <c r="P147" s="244"/>
      <c r="Q147" s="244"/>
    </row>
    <row r="148" spans="2:17">
      <c r="B148" s="244"/>
      <c r="C148" s="244"/>
      <c r="D148" s="244"/>
      <c r="E148" s="244"/>
      <c r="F148" s="244"/>
      <c r="G148" s="244"/>
      <c r="H148" s="244"/>
      <c r="I148" s="244"/>
      <c r="J148" s="244"/>
      <c r="K148" s="244"/>
      <c r="L148" s="244"/>
      <c r="M148" s="244"/>
      <c r="N148" s="244"/>
      <c r="O148" s="244"/>
      <c r="P148" s="244"/>
      <c r="Q148" s="244"/>
    </row>
    <row r="149" spans="2:17">
      <c r="B149" s="244"/>
      <c r="C149" s="244"/>
      <c r="D149" s="244"/>
      <c r="E149" s="244"/>
      <c r="F149" s="244"/>
      <c r="G149" s="244"/>
      <c r="H149" s="244"/>
      <c r="I149" s="244"/>
      <c r="J149" s="244"/>
      <c r="K149" s="244"/>
      <c r="L149" s="244"/>
      <c r="M149" s="244"/>
      <c r="N149" s="244"/>
      <c r="O149" s="244"/>
      <c r="P149" s="244"/>
      <c r="Q149" s="244"/>
    </row>
    <row r="150" spans="2:17">
      <c r="B150" s="244"/>
      <c r="C150" s="244"/>
      <c r="D150" s="244"/>
      <c r="E150" s="244"/>
      <c r="F150" s="244"/>
      <c r="G150" s="244"/>
      <c r="H150" s="244"/>
      <c r="I150" s="244"/>
      <c r="J150" s="244"/>
      <c r="K150" s="244"/>
      <c r="L150" s="244"/>
      <c r="M150" s="244"/>
      <c r="N150" s="244"/>
      <c r="O150" s="244"/>
      <c r="P150" s="244"/>
      <c r="Q150" s="244"/>
    </row>
    <row r="151" spans="2:17">
      <c r="B151" s="244"/>
      <c r="C151" s="244"/>
      <c r="D151" s="244"/>
      <c r="E151" s="244"/>
      <c r="F151" s="244"/>
      <c r="G151" s="244"/>
      <c r="H151" s="244"/>
      <c r="I151" s="244"/>
      <c r="J151" s="244"/>
      <c r="K151" s="244"/>
      <c r="L151" s="244"/>
      <c r="M151" s="244"/>
      <c r="N151" s="244"/>
      <c r="O151" s="244"/>
      <c r="P151" s="244"/>
      <c r="Q151" s="244"/>
    </row>
    <row r="152" spans="2:17">
      <c r="B152" s="244"/>
      <c r="C152" s="244"/>
      <c r="D152" s="244"/>
      <c r="E152" s="244"/>
      <c r="F152" s="244"/>
      <c r="G152" s="244"/>
      <c r="H152" s="244"/>
      <c r="I152" s="244"/>
      <c r="J152" s="244"/>
      <c r="K152" s="244"/>
      <c r="L152" s="244"/>
      <c r="M152" s="244"/>
      <c r="N152" s="244"/>
      <c r="O152" s="244"/>
      <c r="P152" s="244"/>
      <c r="Q152" s="244"/>
    </row>
    <row r="153" spans="2:17">
      <c r="B153" s="244"/>
      <c r="C153" s="244"/>
      <c r="D153" s="244"/>
      <c r="E153" s="244"/>
      <c r="F153" s="244"/>
      <c r="G153" s="244"/>
      <c r="H153" s="244"/>
      <c r="I153" s="244"/>
      <c r="J153" s="244"/>
      <c r="K153" s="244"/>
      <c r="L153" s="244"/>
      <c r="M153" s="244"/>
      <c r="N153" s="244"/>
      <c r="O153" s="244"/>
      <c r="P153" s="244"/>
      <c r="Q153" s="244"/>
    </row>
    <row r="154" spans="2:17">
      <c r="B154" s="244"/>
      <c r="C154" s="244"/>
      <c r="D154" s="244"/>
      <c r="E154" s="244"/>
      <c r="F154" s="244"/>
      <c r="G154" s="244"/>
      <c r="H154" s="244"/>
      <c r="I154" s="244"/>
      <c r="J154" s="244"/>
      <c r="K154" s="244"/>
      <c r="L154" s="244"/>
      <c r="M154" s="244"/>
      <c r="N154" s="244"/>
      <c r="O154" s="244"/>
      <c r="P154" s="244"/>
      <c r="Q154" s="244"/>
    </row>
    <row r="155" spans="2:17">
      <c r="B155" s="244"/>
      <c r="C155" s="244"/>
      <c r="D155" s="244"/>
      <c r="E155" s="244"/>
      <c r="F155" s="244"/>
      <c r="G155" s="244"/>
      <c r="H155" s="244"/>
      <c r="I155" s="244"/>
      <c r="J155" s="244"/>
      <c r="K155" s="244"/>
      <c r="L155" s="244"/>
      <c r="M155" s="244"/>
      <c r="N155" s="244"/>
      <c r="O155" s="244"/>
      <c r="P155" s="244"/>
      <c r="Q155" s="244"/>
    </row>
    <row r="156" spans="2:17">
      <c r="B156" s="244"/>
      <c r="C156" s="244"/>
      <c r="D156" s="244"/>
      <c r="E156" s="244"/>
      <c r="F156" s="244"/>
      <c r="G156" s="244"/>
      <c r="H156" s="244"/>
      <c r="I156" s="244"/>
      <c r="J156" s="244"/>
      <c r="K156" s="244"/>
      <c r="L156" s="244"/>
      <c r="M156" s="244"/>
      <c r="N156" s="244"/>
      <c r="O156" s="244"/>
      <c r="P156" s="244"/>
      <c r="Q156" s="244"/>
    </row>
    <row r="157" spans="2:17">
      <c r="B157" s="244"/>
      <c r="C157" s="244"/>
      <c r="D157" s="244"/>
      <c r="E157" s="244"/>
      <c r="F157" s="244"/>
      <c r="G157" s="244"/>
      <c r="H157" s="244"/>
      <c r="I157" s="244"/>
      <c r="J157" s="244"/>
      <c r="K157" s="244"/>
      <c r="L157" s="244"/>
      <c r="M157" s="244"/>
      <c r="N157" s="244"/>
      <c r="O157" s="244"/>
      <c r="P157" s="244"/>
      <c r="Q157" s="244"/>
    </row>
    <row r="158" spans="2:17">
      <c r="B158" s="244"/>
      <c r="C158" s="244"/>
      <c r="D158" s="244"/>
      <c r="E158" s="244"/>
      <c r="F158" s="244"/>
      <c r="G158" s="244"/>
      <c r="H158" s="244"/>
      <c r="I158" s="244"/>
      <c r="J158" s="244"/>
      <c r="K158" s="244"/>
      <c r="L158" s="244"/>
      <c r="M158" s="244"/>
      <c r="N158" s="244"/>
      <c r="O158" s="244"/>
      <c r="P158" s="244"/>
      <c r="Q158" s="244"/>
    </row>
    <row r="159" spans="2:17">
      <c r="B159" s="244"/>
      <c r="C159" s="244"/>
      <c r="D159" s="244"/>
      <c r="E159" s="244"/>
      <c r="F159" s="244"/>
      <c r="G159" s="244"/>
      <c r="H159" s="244"/>
      <c r="I159" s="244"/>
      <c r="J159" s="244"/>
      <c r="K159" s="244"/>
      <c r="L159" s="244"/>
      <c r="M159" s="244"/>
      <c r="N159" s="244"/>
      <c r="O159" s="244"/>
      <c r="P159" s="244"/>
      <c r="Q159" s="244"/>
    </row>
    <row r="160" spans="2:17">
      <c r="B160" s="244"/>
      <c r="C160" s="244"/>
      <c r="D160" s="244"/>
      <c r="E160" s="244"/>
      <c r="F160" s="244"/>
      <c r="G160" s="244"/>
      <c r="H160" s="244"/>
      <c r="I160" s="244"/>
      <c r="J160" s="244"/>
      <c r="K160" s="244"/>
      <c r="L160" s="244"/>
      <c r="M160" s="244"/>
      <c r="N160" s="244"/>
      <c r="O160" s="244"/>
      <c r="P160" s="244"/>
      <c r="Q160" s="244"/>
    </row>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sheetData>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5"/>
  <sheetViews>
    <sheetView workbookViewId="0">
      <selection activeCell="R13" sqref="R13"/>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phoneticPr fontId="2"/>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5"/>
  <sheetViews>
    <sheetView workbookViewId="0">
      <selection activeCell="R22" sqref="R22"/>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phoneticPr fontId="2"/>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137789</v>
      </c>
      <c r="E3" s="116"/>
      <c r="F3" s="117">
        <v>146140</v>
      </c>
      <c r="G3" s="118"/>
      <c r="H3" s="119"/>
    </row>
    <row r="4" spans="1:8">
      <c r="A4" s="120"/>
      <c r="B4" s="121"/>
      <c r="C4" s="122"/>
      <c r="D4" s="123">
        <v>45326</v>
      </c>
      <c r="E4" s="124"/>
      <c r="F4" s="125">
        <v>75451</v>
      </c>
      <c r="G4" s="126"/>
      <c r="H4" s="127"/>
    </row>
    <row r="5" spans="1:8">
      <c r="A5" s="108" t="s">
        <v>512</v>
      </c>
      <c r="B5" s="113"/>
      <c r="C5" s="114"/>
      <c r="D5" s="115">
        <v>190294</v>
      </c>
      <c r="E5" s="116"/>
      <c r="F5" s="117">
        <v>146641</v>
      </c>
      <c r="G5" s="118"/>
      <c r="H5" s="119"/>
    </row>
    <row r="6" spans="1:8">
      <c r="A6" s="120"/>
      <c r="B6" s="121"/>
      <c r="C6" s="122"/>
      <c r="D6" s="123">
        <v>56306</v>
      </c>
      <c r="E6" s="124"/>
      <c r="F6" s="125">
        <v>68142</v>
      </c>
      <c r="G6" s="126"/>
      <c r="H6" s="127"/>
    </row>
    <row r="7" spans="1:8">
      <c r="A7" s="108" t="s">
        <v>513</v>
      </c>
      <c r="B7" s="113"/>
      <c r="C7" s="114"/>
      <c r="D7" s="115">
        <v>174792</v>
      </c>
      <c r="E7" s="116"/>
      <c r="F7" s="117">
        <v>174587</v>
      </c>
      <c r="G7" s="118"/>
      <c r="H7" s="119"/>
    </row>
    <row r="8" spans="1:8">
      <c r="A8" s="120"/>
      <c r="B8" s="121"/>
      <c r="C8" s="122"/>
      <c r="D8" s="123">
        <v>65288</v>
      </c>
      <c r="E8" s="124"/>
      <c r="F8" s="125">
        <v>79695</v>
      </c>
      <c r="G8" s="126"/>
      <c r="H8" s="127"/>
    </row>
    <row r="9" spans="1:8">
      <c r="A9" s="108" t="s">
        <v>514</v>
      </c>
      <c r="B9" s="113"/>
      <c r="C9" s="114"/>
      <c r="D9" s="115">
        <v>167850</v>
      </c>
      <c r="E9" s="116"/>
      <c r="F9" s="117">
        <v>175675</v>
      </c>
      <c r="G9" s="118"/>
      <c r="H9" s="119"/>
    </row>
    <row r="10" spans="1:8">
      <c r="A10" s="120"/>
      <c r="B10" s="121"/>
      <c r="C10" s="122"/>
      <c r="D10" s="123">
        <v>31781</v>
      </c>
      <c r="E10" s="124"/>
      <c r="F10" s="125">
        <v>87698</v>
      </c>
      <c r="G10" s="126"/>
      <c r="H10" s="127"/>
    </row>
    <row r="11" spans="1:8">
      <c r="A11" s="108" t="s">
        <v>515</v>
      </c>
      <c r="B11" s="113"/>
      <c r="C11" s="114"/>
      <c r="D11" s="115">
        <v>219967</v>
      </c>
      <c r="E11" s="116"/>
      <c r="F11" s="117">
        <v>162193</v>
      </c>
      <c r="G11" s="118"/>
      <c r="H11" s="119"/>
    </row>
    <row r="12" spans="1:8">
      <c r="A12" s="120"/>
      <c r="B12" s="121"/>
      <c r="C12" s="128"/>
      <c r="D12" s="123">
        <v>72432</v>
      </c>
      <c r="E12" s="124"/>
      <c r="F12" s="125">
        <v>79985</v>
      </c>
      <c r="G12" s="126"/>
      <c r="H12" s="127"/>
    </row>
    <row r="13" spans="1:8">
      <c r="A13" s="108"/>
      <c r="B13" s="113"/>
      <c r="C13" s="129"/>
      <c r="D13" s="130">
        <v>178138</v>
      </c>
      <c r="E13" s="131"/>
      <c r="F13" s="132">
        <v>161047</v>
      </c>
      <c r="G13" s="133"/>
      <c r="H13" s="119"/>
    </row>
    <row r="14" spans="1:8">
      <c r="A14" s="120"/>
      <c r="B14" s="121"/>
      <c r="C14" s="122"/>
      <c r="D14" s="123">
        <v>54227</v>
      </c>
      <c r="E14" s="124"/>
      <c r="F14" s="125">
        <v>78194</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1.63</v>
      </c>
      <c r="C19" s="134">
        <f>ROUND(VALUE(SUBSTITUTE(実質収支比率等に係る経年分析!G$48,"▲","-")),2)</f>
        <v>1.87</v>
      </c>
      <c r="D19" s="134">
        <f>ROUND(VALUE(SUBSTITUTE(実質収支比率等に係る経年分析!H$48,"▲","-")),2)</f>
        <v>2.1</v>
      </c>
      <c r="E19" s="134">
        <f>ROUND(VALUE(SUBSTITUTE(実質収支比率等に係る経年分析!I$48,"▲","-")),2)</f>
        <v>2.2000000000000002</v>
      </c>
      <c r="F19" s="134">
        <f>ROUND(VALUE(SUBSTITUTE(実質収支比率等に係る経年分析!J$48,"▲","-")),2)</f>
        <v>2.4700000000000002</v>
      </c>
    </row>
    <row r="20" spans="1:11">
      <c r="A20" s="134" t="s">
        <v>43</v>
      </c>
      <c r="B20" s="134">
        <f>ROUND(VALUE(SUBSTITUTE(実質収支比率等に係る経年分析!F$47,"▲","-")),2)</f>
        <v>26.36</v>
      </c>
      <c r="C20" s="134">
        <f>ROUND(VALUE(SUBSTITUTE(実質収支比率等に係る経年分析!G$47,"▲","-")),2)</f>
        <v>25</v>
      </c>
      <c r="D20" s="134">
        <f>ROUND(VALUE(SUBSTITUTE(実質収支比率等に係る経年分析!H$47,"▲","-")),2)</f>
        <v>24.99</v>
      </c>
      <c r="E20" s="134">
        <f>ROUND(VALUE(SUBSTITUTE(実質収支比率等に係る経年分析!I$47,"▲","-")),2)</f>
        <v>25.97</v>
      </c>
      <c r="F20" s="134">
        <f>ROUND(VALUE(SUBSTITUTE(実質収支比率等に係る経年分析!J$47,"▲","-")),2)</f>
        <v>26.17</v>
      </c>
    </row>
    <row r="21" spans="1:11">
      <c r="A21" s="134" t="s">
        <v>44</v>
      </c>
      <c r="B21" s="134">
        <f>IF(ISNUMBER(VALUE(SUBSTITUTE(実質収支比率等に係る経年分析!F$49,"▲","-"))),ROUND(VALUE(SUBSTITUTE(実質収支比率等に係る経年分析!F$49,"▲","-")),2),NA())</f>
        <v>3.93</v>
      </c>
      <c r="C21" s="134">
        <f>IF(ISNUMBER(VALUE(SUBSTITUTE(実質収支比率等に係る経年分析!G$49,"▲","-"))),ROUND(VALUE(SUBSTITUTE(実質収支比率等に係る経年分析!G$49,"▲","-")),2),NA())</f>
        <v>0.33</v>
      </c>
      <c r="D21" s="134">
        <f>IF(ISNUMBER(VALUE(SUBSTITUTE(実質収支比率等に係る経年分析!H$49,"▲","-"))),ROUND(VALUE(SUBSTITUTE(実質収支比率等に係る経年分析!H$49,"▲","-")),2),NA())</f>
        <v>0.24</v>
      </c>
      <c r="E21" s="134">
        <f>IF(ISNUMBER(VALUE(SUBSTITUTE(実質収支比率等に係る経年分析!I$49,"▲","-"))),ROUND(VALUE(SUBSTITUTE(実質収支比率等に係る経年分析!I$49,"▲","-")),2),NA())</f>
        <v>0.03</v>
      </c>
      <c r="F21" s="134">
        <f>IF(ISNUMBER(VALUE(SUBSTITUTE(実質収支比率等に係る経年分析!J$49,"▲","-"))),ROUND(VALUE(SUBSTITUTE(実質収支比率等に係る経年分析!J$49,"▲","-")),2),NA())</f>
        <v>0.28999999999999998</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個別排水処理事業特別会計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介護サービス事業勘定特別会計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0.05</v>
      </c>
    </row>
    <row r="33" spans="1:16">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0.11</v>
      </c>
    </row>
    <row r="34" spans="1:16">
      <c r="A34" s="135" t="str">
        <f>IF(連結実質赤字比率に係る赤字・黒字の構成分析!C$36="",NA(),連結実質赤字比率に係る赤字・黒字の構成分析!C$36)</f>
        <v>簡易水道事業特別会計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0.11</v>
      </c>
    </row>
    <row r="35" spans="1:16">
      <c r="A35" s="135" t="str">
        <f>IF(連結実質赤字比率に係る赤字・黒字の構成分析!C$35="",NA(),連結実質赤字比率に係る赤字・黒字の構成分析!C$35)</f>
        <v>介護保険事業勘定特別会計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0.06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0.02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0.03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0.34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1.63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1.86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2.09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2.2000000000000002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2.46</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1201</v>
      </c>
      <c r="E42" s="136"/>
      <c r="F42" s="136"/>
      <c r="G42" s="136">
        <f>'実質公債費比率（分子）の構造'!L$52</f>
        <v>1174</v>
      </c>
      <c r="H42" s="136"/>
      <c r="I42" s="136"/>
      <c r="J42" s="136">
        <f>'実質公債費比率（分子）の構造'!M$52</f>
        <v>1211</v>
      </c>
      <c r="K42" s="136"/>
      <c r="L42" s="136"/>
      <c r="M42" s="136">
        <f>'実質公債費比率（分子）の構造'!N$52</f>
        <v>1212</v>
      </c>
      <c r="N42" s="136"/>
      <c r="O42" s="136"/>
      <c r="P42" s="136">
        <f>'実質公債費比率（分子）の構造'!O$52</f>
        <v>1157</v>
      </c>
    </row>
    <row r="43" spans="1:16">
      <c r="A43" s="136" t="s">
        <v>18</v>
      </c>
      <c r="B43" s="136">
        <f>'実質公債費比率（分子）の構造'!K$51</f>
        <v>1</v>
      </c>
      <c r="C43" s="136"/>
      <c r="D43" s="136"/>
      <c r="E43" s="136">
        <f>'実質公債費比率（分子）の構造'!L$51</f>
        <v>1</v>
      </c>
      <c r="F43" s="136"/>
      <c r="G43" s="136"/>
      <c r="H43" s="136">
        <f>'実質公債費比率（分子）の構造'!M$51</f>
        <v>1</v>
      </c>
      <c r="I43" s="136"/>
      <c r="J43" s="136"/>
      <c r="K43" s="136">
        <f>'実質公債費比率（分子）の構造'!N$51</f>
        <v>1</v>
      </c>
      <c r="L43" s="136"/>
      <c r="M43" s="136"/>
      <c r="N43" s="136">
        <f>'実質公債費比率（分子）の構造'!O$51</f>
        <v>1</v>
      </c>
      <c r="O43" s="136"/>
      <c r="P43" s="136"/>
    </row>
    <row r="44" spans="1:16">
      <c r="A44" s="136" t="s">
        <v>52</v>
      </c>
      <c r="B44" s="136">
        <f>'実質公債費比率（分子）の構造'!K$50</f>
        <v>57</v>
      </c>
      <c r="C44" s="136"/>
      <c r="D44" s="136"/>
      <c r="E44" s="136">
        <f>'実質公債費比率（分子）の構造'!L$50</f>
        <v>47</v>
      </c>
      <c r="F44" s="136"/>
      <c r="G44" s="136"/>
      <c r="H44" s="136">
        <f>'実質公債費比率（分子）の構造'!M$50</f>
        <v>42</v>
      </c>
      <c r="I44" s="136"/>
      <c r="J44" s="136"/>
      <c r="K44" s="136">
        <f>'実質公債費比率（分子）の構造'!N$50</f>
        <v>26</v>
      </c>
      <c r="L44" s="136"/>
      <c r="M44" s="136"/>
      <c r="N44" s="136">
        <f>'実質公債費比率（分子）の構造'!O$50</f>
        <v>24</v>
      </c>
      <c r="O44" s="136"/>
      <c r="P44" s="136"/>
    </row>
    <row r="45" spans="1:16">
      <c r="A45" s="136" t="s">
        <v>53</v>
      </c>
      <c r="B45" s="136" t="str">
        <f>'実質公債費比率（分子）の構造'!K$49</f>
        <v>-</v>
      </c>
      <c r="C45" s="136"/>
      <c r="D45" s="136"/>
      <c r="E45" s="136" t="str">
        <f>'実質公債費比率（分子）の構造'!L$49</f>
        <v>-</v>
      </c>
      <c r="F45" s="136"/>
      <c r="G45" s="136"/>
      <c r="H45" s="136">
        <f>'実質公債費比率（分子）の構造'!M$49</f>
        <v>0</v>
      </c>
      <c r="I45" s="136"/>
      <c r="J45" s="136"/>
      <c r="K45" s="136">
        <f>'実質公債費比率（分子）の構造'!N$49</f>
        <v>4</v>
      </c>
      <c r="L45" s="136"/>
      <c r="M45" s="136"/>
      <c r="N45" s="136">
        <f>'実質公債費比率（分子）の構造'!O$49</f>
        <v>4</v>
      </c>
      <c r="O45" s="136"/>
      <c r="P45" s="136"/>
    </row>
    <row r="46" spans="1:16">
      <c r="A46" s="136" t="s">
        <v>54</v>
      </c>
      <c r="B46" s="136">
        <f>'実質公債費比率（分子）の構造'!K$48</f>
        <v>261</v>
      </c>
      <c r="C46" s="136"/>
      <c r="D46" s="136"/>
      <c r="E46" s="136">
        <f>'実質公債費比率（分子）の構造'!L$48</f>
        <v>269</v>
      </c>
      <c r="F46" s="136"/>
      <c r="G46" s="136"/>
      <c r="H46" s="136">
        <f>'実質公債費比率（分子）の構造'!M$48</f>
        <v>276</v>
      </c>
      <c r="I46" s="136"/>
      <c r="J46" s="136"/>
      <c r="K46" s="136">
        <f>'実質公債費比率（分子）の構造'!N$48</f>
        <v>265</v>
      </c>
      <c r="L46" s="136"/>
      <c r="M46" s="136"/>
      <c r="N46" s="136">
        <f>'実質公債費比率（分子）の構造'!O$48</f>
        <v>245</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1541</v>
      </c>
      <c r="C49" s="136"/>
      <c r="D49" s="136"/>
      <c r="E49" s="136">
        <f>'実質公債費比率（分子）の構造'!L$45</f>
        <v>1491</v>
      </c>
      <c r="F49" s="136"/>
      <c r="G49" s="136"/>
      <c r="H49" s="136">
        <f>'実質公債費比率（分子）の構造'!M$45</f>
        <v>1555</v>
      </c>
      <c r="I49" s="136"/>
      <c r="J49" s="136"/>
      <c r="K49" s="136">
        <f>'実質公債費比率（分子）の構造'!N$45</f>
        <v>1399</v>
      </c>
      <c r="L49" s="136"/>
      <c r="M49" s="136"/>
      <c r="N49" s="136">
        <f>'実質公債費比率（分子）の構造'!O$45</f>
        <v>1335</v>
      </c>
      <c r="O49" s="136"/>
      <c r="P49" s="136"/>
    </row>
    <row r="50" spans="1:16">
      <c r="A50" s="136" t="s">
        <v>58</v>
      </c>
      <c r="B50" s="136" t="e">
        <f>NA()</f>
        <v>#N/A</v>
      </c>
      <c r="C50" s="136">
        <f>IF(ISNUMBER('実質公債費比率（分子）の構造'!K$53),'実質公債費比率（分子）の構造'!K$53,NA())</f>
        <v>659</v>
      </c>
      <c r="D50" s="136" t="e">
        <f>NA()</f>
        <v>#N/A</v>
      </c>
      <c r="E50" s="136" t="e">
        <f>NA()</f>
        <v>#N/A</v>
      </c>
      <c r="F50" s="136">
        <f>IF(ISNUMBER('実質公債費比率（分子）の構造'!L$53),'実質公債費比率（分子）の構造'!L$53,NA())</f>
        <v>634</v>
      </c>
      <c r="G50" s="136" t="e">
        <f>NA()</f>
        <v>#N/A</v>
      </c>
      <c r="H50" s="136" t="e">
        <f>NA()</f>
        <v>#N/A</v>
      </c>
      <c r="I50" s="136">
        <f>IF(ISNUMBER('実質公債費比率（分子）の構造'!M$53),'実質公債費比率（分子）の構造'!M$53,NA())</f>
        <v>663</v>
      </c>
      <c r="J50" s="136" t="e">
        <f>NA()</f>
        <v>#N/A</v>
      </c>
      <c r="K50" s="136" t="e">
        <f>NA()</f>
        <v>#N/A</v>
      </c>
      <c r="L50" s="136">
        <f>IF(ISNUMBER('実質公債費比率（分子）の構造'!N$53),'実質公債費比率（分子）の構造'!N$53,NA())</f>
        <v>483</v>
      </c>
      <c r="M50" s="136" t="e">
        <f>NA()</f>
        <v>#N/A</v>
      </c>
      <c r="N50" s="136" t="e">
        <f>NA()</f>
        <v>#N/A</v>
      </c>
      <c r="O50" s="136">
        <f>IF(ISNUMBER('実質公債費比率（分子）の構造'!O$53),'実質公債費比率（分子）の構造'!O$53,NA())</f>
        <v>452</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9856</v>
      </c>
      <c r="E56" s="135"/>
      <c r="F56" s="135"/>
      <c r="G56" s="135">
        <f>'将来負担比率（分子）の構造'!J$51</f>
        <v>9713</v>
      </c>
      <c r="H56" s="135"/>
      <c r="I56" s="135"/>
      <c r="J56" s="135">
        <f>'将来負担比率（分子）の構造'!K$51</f>
        <v>9604</v>
      </c>
      <c r="K56" s="135"/>
      <c r="L56" s="135"/>
      <c r="M56" s="135">
        <f>'将来負担比率（分子）の構造'!L$51</f>
        <v>9428</v>
      </c>
      <c r="N56" s="135"/>
      <c r="O56" s="135"/>
      <c r="P56" s="135">
        <f>'将来負担比率（分子）の構造'!M$51</f>
        <v>9333</v>
      </c>
    </row>
    <row r="57" spans="1:16">
      <c r="A57" s="135" t="s">
        <v>35</v>
      </c>
      <c r="B57" s="135"/>
      <c r="C57" s="135"/>
      <c r="D57" s="135">
        <f>'将来負担比率（分子）の構造'!I$50</f>
        <v>1046</v>
      </c>
      <c r="E57" s="135"/>
      <c r="F57" s="135"/>
      <c r="G57" s="135">
        <f>'将来負担比率（分子）の構造'!J$50</f>
        <v>1034</v>
      </c>
      <c r="H57" s="135"/>
      <c r="I57" s="135"/>
      <c r="J57" s="135">
        <f>'将来負担比率（分子）の構造'!K$50</f>
        <v>950</v>
      </c>
      <c r="K57" s="135"/>
      <c r="L57" s="135"/>
      <c r="M57" s="135">
        <f>'将来負担比率（分子）の構造'!L$50</f>
        <v>875</v>
      </c>
      <c r="N57" s="135"/>
      <c r="O57" s="135"/>
      <c r="P57" s="135">
        <f>'将来負担比率（分子）の構造'!M$50</f>
        <v>859</v>
      </c>
    </row>
    <row r="58" spans="1:16">
      <c r="A58" s="135" t="s">
        <v>34</v>
      </c>
      <c r="B58" s="135"/>
      <c r="C58" s="135"/>
      <c r="D58" s="135">
        <f>'将来負担比率（分子）の構造'!I$49</f>
        <v>2733</v>
      </c>
      <c r="E58" s="135"/>
      <c r="F58" s="135"/>
      <c r="G58" s="135">
        <f>'将来負担比率（分子）の構造'!J$49</f>
        <v>3136</v>
      </c>
      <c r="H58" s="135"/>
      <c r="I58" s="135"/>
      <c r="J58" s="135">
        <f>'将来負担比率（分子）の構造'!K$49</f>
        <v>3709</v>
      </c>
      <c r="K58" s="135"/>
      <c r="L58" s="135"/>
      <c r="M58" s="135">
        <f>'将来負担比率（分子）の構造'!L$49</f>
        <v>3985</v>
      </c>
      <c r="N58" s="135"/>
      <c r="O58" s="135"/>
      <c r="P58" s="135">
        <f>'将来負担比率（分子）の構造'!M$49</f>
        <v>4217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1429</v>
      </c>
      <c r="C62" s="135"/>
      <c r="D62" s="135"/>
      <c r="E62" s="135">
        <f>'将来負担比率（分子）の構造'!J$45</f>
        <v>1428</v>
      </c>
      <c r="F62" s="135"/>
      <c r="G62" s="135"/>
      <c r="H62" s="135">
        <f>'将来負担比率（分子）の構造'!K$45</f>
        <v>1370</v>
      </c>
      <c r="I62" s="135"/>
      <c r="J62" s="135"/>
      <c r="K62" s="135">
        <f>'将来負担比率（分子）の構造'!L$45</f>
        <v>1289</v>
      </c>
      <c r="L62" s="135"/>
      <c r="M62" s="135"/>
      <c r="N62" s="135">
        <f>'将来負担比率（分子）の構造'!M$45</f>
        <v>1158</v>
      </c>
      <c r="O62" s="135"/>
      <c r="P62" s="135"/>
    </row>
    <row r="63" spans="1:16">
      <c r="A63" s="135" t="s">
        <v>28</v>
      </c>
      <c r="B63" s="135" t="str">
        <f>'将来負担比率（分子）の構造'!I$44</f>
        <v>-</v>
      </c>
      <c r="C63" s="135"/>
      <c r="D63" s="135"/>
      <c r="E63" s="135">
        <f>'将来負担比率（分子）の構造'!J$44</f>
        <v>5</v>
      </c>
      <c r="F63" s="135"/>
      <c r="G63" s="135"/>
      <c r="H63" s="135">
        <f>'将来負担比率（分子）の構造'!K$44</f>
        <v>366</v>
      </c>
      <c r="I63" s="135"/>
      <c r="J63" s="135"/>
      <c r="K63" s="135">
        <f>'将来負担比率（分子）の構造'!L$44</f>
        <v>366</v>
      </c>
      <c r="L63" s="135"/>
      <c r="M63" s="135"/>
      <c r="N63" s="135">
        <f>'将来負担比率（分子）の構造'!M$44</f>
        <v>365</v>
      </c>
      <c r="O63" s="135"/>
      <c r="P63" s="135"/>
    </row>
    <row r="64" spans="1:16">
      <c r="A64" s="135" t="s">
        <v>27</v>
      </c>
      <c r="B64" s="135">
        <f>'将来負担比率（分子）の構造'!I$43</f>
        <v>1626</v>
      </c>
      <c r="C64" s="135"/>
      <c r="D64" s="135"/>
      <c r="E64" s="135">
        <f>'将来負担比率（分子）の構造'!J$43</f>
        <v>1348</v>
      </c>
      <c r="F64" s="135"/>
      <c r="G64" s="135"/>
      <c r="H64" s="135">
        <f>'将来負担比率（分子）の構造'!K$43</f>
        <v>1243</v>
      </c>
      <c r="I64" s="135"/>
      <c r="J64" s="135"/>
      <c r="K64" s="135">
        <f>'将来負担比率（分子）の構造'!L$43</f>
        <v>1167</v>
      </c>
      <c r="L64" s="135"/>
      <c r="M64" s="135"/>
      <c r="N64" s="135">
        <f>'将来負担比率（分子）の構造'!M$43</f>
        <v>1123</v>
      </c>
      <c r="O64" s="135"/>
      <c r="P64" s="135"/>
    </row>
    <row r="65" spans="1:16">
      <c r="A65" s="135" t="s">
        <v>26</v>
      </c>
      <c r="B65" s="135">
        <f>'将来負担比率（分子）の構造'!I$42</f>
        <v>207</v>
      </c>
      <c r="C65" s="135"/>
      <c r="D65" s="135"/>
      <c r="E65" s="135">
        <f>'将来負担比率（分子）の構造'!J$42</f>
        <v>170</v>
      </c>
      <c r="F65" s="135"/>
      <c r="G65" s="135"/>
      <c r="H65" s="135">
        <f>'将来負担比率（分子）の構造'!K$42</f>
        <v>137</v>
      </c>
      <c r="I65" s="135"/>
      <c r="J65" s="135"/>
      <c r="K65" s="135">
        <f>'将来負担比率（分子）の構造'!L$42</f>
        <v>118</v>
      </c>
      <c r="L65" s="135"/>
      <c r="M65" s="135"/>
      <c r="N65" s="135">
        <f>'将来負担比率（分子）の構造'!M$42</f>
        <v>104</v>
      </c>
      <c r="O65" s="135"/>
      <c r="P65" s="135"/>
    </row>
    <row r="66" spans="1:16">
      <c r="A66" s="135" t="s">
        <v>25</v>
      </c>
      <c r="B66" s="135">
        <f>'将来負担比率（分子）の構造'!I$41</f>
        <v>12290</v>
      </c>
      <c r="C66" s="135"/>
      <c r="D66" s="135"/>
      <c r="E66" s="135">
        <f>'将来負担比率（分子）の構造'!J$41</f>
        <v>11966</v>
      </c>
      <c r="F66" s="135"/>
      <c r="G66" s="135"/>
      <c r="H66" s="135">
        <f>'将来負担比率（分子）の構造'!K$41</f>
        <v>11409</v>
      </c>
      <c r="I66" s="135"/>
      <c r="J66" s="135"/>
      <c r="K66" s="135">
        <f>'将来負担比率（分子）の構造'!L$41</f>
        <v>11158</v>
      </c>
      <c r="L66" s="135"/>
      <c r="M66" s="135"/>
      <c r="N66" s="135">
        <f>'将来負担比率（分子）の構造'!M$41</f>
        <v>10989</v>
      </c>
      <c r="O66" s="135"/>
      <c r="P66" s="135"/>
    </row>
    <row r="67" spans="1:16">
      <c r="A67" s="135" t="s">
        <v>62</v>
      </c>
      <c r="B67" s="135" t="e">
        <f>NA()</f>
        <v>#N/A</v>
      </c>
      <c r="C67" s="135">
        <f>IF(ISNUMBER('将来負担比率（分子）の構造'!I$52), IF('将来負担比率（分子）の構造'!I$52 &lt; 0, 0, '将来負担比率（分子）の構造'!I$52), NA())</f>
        <v>1916</v>
      </c>
      <c r="D67" s="135" t="e">
        <f>NA()</f>
        <v>#N/A</v>
      </c>
      <c r="E67" s="135" t="e">
        <f>NA()</f>
        <v>#N/A</v>
      </c>
      <c r="F67" s="135">
        <f>IF(ISNUMBER('将来負担比率（分子）の構造'!J$52), IF('将来負担比率（分子）の構造'!J$52 &lt; 0, 0, '将来負担比率（分子）の構造'!J$52), NA())</f>
        <v>1035</v>
      </c>
      <c r="G67" s="135" t="e">
        <f>NA()</f>
        <v>#N/A</v>
      </c>
      <c r="H67" s="135" t="e">
        <f>NA()</f>
        <v>#N/A</v>
      </c>
      <c r="I67" s="135">
        <f>IF(ISNUMBER('将来負担比率（分子）の構造'!K$52), IF('将来負担比率（分子）の構造'!K$52 &lt; 0, 0, '将来負担比率（分子）の構造'!K$52), NA())</f>
        <v>262</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191</v>
      </c>
      <c r="DI1" s="702"/>
      <c r="DJ1" s="702"/>
      <c r="DK1" s="702"/>
      <c r="DL1" s="702"/>
      <c r="DM1" s="702"/>
      <c r="DN1" s="703"/>
      <c r="DP1" s="701" t="s">
        <v>192</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194</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195</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196</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197</v>
      </c>
      <c r="S4" s="649"/>
      <c r="T4" s="649"/>
      <c r="U4" s="649"/>
      <c r="V4" s="649"/>
      <c r="W4" s="649"/>
      <c r="X4" s="649"/>
      <c r="Y4" s="650"/>
      <c r="Z4" s="648" t="s">
        <v>198</v>
      </c>
      <c r="AA4" s="649"/>
      <c r="AB4" s="649"/>
      <c r="AC4" s="650"/>
      <c r="AD4" s="648" t="s">
        <v>199</v>
      </c>
      <c r="AE4" s="649"/>
      <c r="AF4" s="649"/>
      <c r="AG4" s="649"/>
      <c r="AH4" s="649"/>
      <c r="AI4" s="649"/>
      <c r="AJ4" s="649"/>
      <c r="AK4" s="650"/>
      <c r="AL4" s="648" t="s">
        <v>198</v>
      </c>
      <c r="AM4" s="649"/>
      <c r="AN4" s="649"/>
      <c r="AO4" s="650"/>
      <c r="AP4" s="704" t="s">
        <v>200</v>
      </c>
      <c r="AQ4" s="704"/>
      <c r="AR4" s="704"/>
      <c r="AS4" s="704"/>
      <c r="AT4" s="704"/>
      <c r="AU4" s="704"/>
      <c r="AV4" s="704"/>
      <c r="AW4" s="704"/>
      <c r="AX4" s="704"/>
      <c r="AY4" s="704"/>
      <c r="AZ4" s="704"/>
      <c r="BA4" s="704"/>
      <c r="BB4" s="704"/>
      <c r="BC4" s="704"/>
      <c r="BD4" s="704"/>
      <c r="BE4" s="704"/>
      <c r="BF4" s="704"/>
      <c r="BG4" s="704" t="s">
        <v>201</v>
      </c>
      <c r="BH4" s="704"/>
      <c r="BI4" s="704"/>
      <c r="BJ4" s="704"/>
      <c r="BK4" s="704"/>
      <c r="BL4" s="704"/>
      <c r="BM4" s="704"/>
      <c r="BN4" s="704"/>
      <c r="BO4" s="704" t="s">
        <v>198</v>
      </c>
      <c r="BP4" s="704"/>
      <c r="BQ4" s="704"/>
      <c r="BR4" s="704"/>
      <c r="BS4" s="704" t="s">
        <v>202</v>
      </c>
      <c r="BT4" s="704"/>
      <c r="BU4" s="704"/>
      <c r="BV4" s="704"/>
      <c r="BW4" s="704"/>
      <c r="BX4" s="704"/>
      <c r="BY4" s="704"/>
      <c r="BZ4" s="704"/>
      <c r="CA4" s="704"/>
      <c r="CB4" s="704"/>
      <c r="CD4" s="693" t="s">
        <v>203</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3" t="s">
        <v>204</v>
      </c>
      <c r="C5" s="674"/>
      <c r="D5" s="674"/>
      <c r="E5" s="674"/>
      <c r="F5" s="674"/>
      <c r="G5" s="674"/>
      <c r="H5" s="674"/>
      <c r="I5" s="674"/>
      <c r="J5" s="674"/>
      <c r="K5" s="674"/>
      <c r="L5" s="674"/>
      <c r="M5" s="674"/>
      <c r="N5" s="674"/>
      <c r="O5" s="674"/>
      <c r="P5" s="674"/>
      <c r="Q5" s="675"/>
      <c r="R5" s="638">
        <v>963227</v>
      </c>
      <c r="S5" s="639"/>
      <c r="T5" s="639"/>
      <c r="U5" s="639"/>
      <c r="V5" s="639"/>
      <c r="W5" s="639"/>
      <c r="X5" s="639"/>
      <c r="Y5" s="686"/>
      <c r="Z5" s="699">
        <v>11.2</v>
      </c>
      <c r="AA5" s="699"/>
      <c r="AB5" s="699"/>
      <c r="AC5" s="699"/>
      <c r="AD5" s="700">
        <v>963227</v>
      </c>
      <c r="AE5" s="700"/>
      <c r="AF5" s="700"/>
      <c r="AG5" s="700"/>
      <c r="AH5" s="700"/>
      <c r="AI5" s="700"/>
      <c r="AJ5" s="700"/>
      <c r="AK5" s="700"/>
      <c r="AL5" s="687">
        <v>18.5</v>
      </c>
      <c r="AM5" s="656"/>
      <c r="AN5" s="656"/>
      <c r="AO5" s="688"/>
      <c r="AP5" s="673" t="s">
        <v>205</v>
      </c>
      <c r="AQ5" s="674"/>
      <c r="AR5" s="674"/>
      <c r="AS5" s="674"/>
      <c r="AT5" s="674"/>
      <c r="AU5" s="674"/>
      <c r="AV5" s="674"/>
      <c r="AW5" s="674"/>
      <c r="AX5" s="674"/>
      <c r="AY5" s="674"/>
      <c r="AZ5" s="674"/>
      <c r="BA5" s="674"/>
      <c r="BB5" s="674"/>
      <c r="BC5" s="674"/>
      <c r="BD5" s="674"/>
      <c r="BE5" s="674"/>
      <c r="BF5" s="675"/>
      <c r="BG5" s="588">
        <v>963014</v>
      </c>
      <c r="BH5" s="589"/>
      <c r="BI5" s="589"/>
      <c r="BJ5" s="589"/>
      <c r="BK5" s="589"/>
      <c r="BL5" s="589"/>
      <c r="BM5" s="589"/>
      <c r="BN5" s="590"/>
      <c r="BO5" s="641">
        <v>100</v>
      </c>
      <c r="BP5" s="641"/>
      <c r="BQ5" s="641"/>
      <c r="BR5" s="641"/>
      <c r="BS5" s="642">
        <v>10038</v>
      </c>
      <c r="BT5" s="642"/>
      <c r="BU5" s="642"/>
      <c r="BV5" s="642"/>
      <c r="BW5" s="642"/>
      <c r="BX5" s="642"/>
      <c r="BY5" s="642"/>
      <c r="BZ5" s="642"/>
      <c r="CA5" s="642"/>
      <c r="CB5" s="678"/>
      <c r="CD5" s="693" t="s">
        <v>200</v>
      </c>
      <c r="CE5" s="694"/>
      <c r="CF5" s="694"/>
      <c r="CG5" s="694"/>
      <c r="CH5" s="694"/>
      <c r="CI5" s="694"/>
      <c r="CJ5" s="694"/>
      <c r="CK5" s="694"/>
      <c r="CL5" s="694"/>
      <c r="CM5" s="694"/>
      <c r="CN5" s="694"/>
      <c r="CO5" s="694"/>
      <c r="CP5" s="694"/>
      <c r="CQ5" s="695"/>
      <c r="CR5" s="693" t="s">
        <v>206</v>
      </c>
      <c r="CS5" s="694"/>
      <c r="CT5" s="694"/>
      <c r="CU5" s="694"/>
      <c r="CV5" s="694"/>
      <c r="CW5" s="694"/>
      <c r="CX5" s="694"/>
      <c r="CY5" s="695"/>
      <c r="CZ5" s="693" t="s">
        <v>198</v>
      </c>
      <c r="DA5" s="694"/>
      <c r="DB5" s="694"/>
      <c r="DC5" s="695"/>
      <c r="DD5" s="693" t="s">
        <v>207</v>
      </c>
      <c r="DE5" s="694"/>
      <c r="DF5" s="694"/>
      <c r="DG5" s="694"/>
      <c r="DH5" s="694"/>
      <c r="DI5" s="694"/>
      <c r="DJ5" s="694"/>
      <c r="DK5" s="694"/>
      <c r="DL5" s="694"/>
      <c r="DM5" s="694"/>
      <c r="DN5" s="694"/>
      <c r="DO5" s="694"/>
      <c r="DP5" s="695"/>
      <c r="DQ5" s="693" t="s">
        <v>208</v>
      </c>
      <c r="DR5" s="694"/>
      <c r="DS5" s="694"/>
      <c r="DT5" s="694"/>
      <c r="DU5" s="694"/>
      <c r="DV5" s="694"/>
      <c r="DW5" s="694"/>
      <c r="DX5" s="694"/>
      <c r="DY5" s="694"/>
      <c r="DZ5" s="694"/>
      <c r="EA5" s="694"/>
      <c r="EB5" s="694"/>
      <c r="EC5" s="695"/>
    </row>
    <row r="6" spans="2:143" ht="11.25" customHeight="1">
      <c r="B6" s="585" t="s">
        <v>209</v>
      </c>
      <c r="C6" s="586"/>
      <c r="D6" s="586"/>
      <c r="E6" s="586"/>
      <c r="F6" s="586"/>
      <c r="G6" s="586"/>
      <c r="H6" s="586"/>
      <c r="I6" s="586"/>
      <c r="J6" s="586"/>
      <c r="K6" s="586"/>
      <c r="L6" s="586"/>
      <c r="M6" s="586"/>
      <c r="N6" s="586"/>
      <c r="O6" s="586"/>
      <c r="P6" s="586"/>
      <c r="Q6" s="587"/>
      <c r="R6" s="588">
        <v>211807</v>
      </c>
      <c r="S6" s="589"/>
      <c r="T6" s="589"/>
      <c r="U6" s="589"/>
      <c r="V6" s="589"/>
      <c r="W6" s="589"/>
      <c r="X6" s="589"/>
      <c r="Y6" s="590"/>
      <c r="Z6" s="641">
        <v>2.5</v>
      </c>
      <c r="AA6" s="641"/>
      <c r="AB6" s="641"/>
      <c r="AC6" s="641"/>
      <c r="AD6" s="642">
        <v>211807</v>
      </c>
      <c r="AE6" s="642"/>
      <c r="AF6" s="642"/>
      <c r="AG6" s="642"/>
      <c r="AH6" s="642"/>
      <c r="AI6" s="642"/>
      <c r="AJ6" s="642"/>
      <c r="AK6" s="642"/>
      <c r="AL6" s="611">
        <v>4.0999999999999996</v>
      </c>
      <c r="AM6" s="643"/>
      <c r="AN6" s="643"/>
      <c r="AO6" s="644"/>
      <c r="AP6" s="585" t="s">
        <v>210</v>
      </c>
      <c r="AQ6" s="586"/>
      <c r="AR6" s="586"/>
      <c r="AS6" s="586"/>
      <c r="AT6" s="586"/>
      <c r="AU6" s="586"/>
      <c r="AV6" s="586"/>
      <c r="AW6" s="586"/>
      <c r="AX6" s="586"/>
      <c r="AY6" s="586"/>
      <c r="AZ6" s="586"/>
      <c r="BA6" s="586"/>
      <c r="BB6" s="586"/>
      <c r="BC6" s="586"/>
      <c r="BD6" s="586"/>
      <c r="BE6" s="586"/>
      <c r="BF6" s="587"/>
      <c r="BG6" s="588">
        <v>963014</v>
      </c>
      <c r="BH6" s="589"/>
      <c r="BI6" s="589"/>
      <c r="BJ6" s="589"/>
      <c r="BK6" s="589"/>
      <c r="BL6" s="589"/>
      <c r="BM6" s="589"/>
      <c r="BN6" s="590"/>
      <c r="BO6" s="641">
        <v>100</v>
      </c>
      <c r="BP6" s="641"/>
      <c r="BQ6" s="641"/>
      <c r="BR6" s="641"/>
      <c r="BS6" s="642">
        <v>10038</v>
      </c>
      <c r="BT6" s="642"/>
      <c r="BU6" s="642"/>
      <c r="BV6" s="642"/>
      <c r="BW6" s="642"/>
      <c r="BX6" s="642"/>
      <c r="BY6" s="642"/>
      <c r="BZ6" s="642"/>
      <c r="CA6" s="642"/>
      <c r="CB6" s="678"/>
      <c r="CD6" s="645" t="s">
        <v>211</v>
      </c>
      <c r="CE6" s="646"/>
      <c r="CF6" s="646"/>
      <c r="CG6" s="646"/>
      <c r="CH6" s="646"/>
      <c r="CI6" s="646"/>
      <c r="CJ6" s="646"/>
      <c r="CK6" s="646"/>
      <c r="CL6" s="646"/>
      <c r="CM6" s="646"/>
      <c r="CN6" s="646"/>
      <c r="CO6" s="646"/>
      <c r="CP6" s="646"/>
      <c r="CQ6" s="647"/>
      <c r="CR6" s="588">
        <v>81687</v>
      </c>
      <c r="CS6" s="589"/>
      <c r="CT6" s="589"/>
      <c r="CU6" s="589"/>
      <c r="CV6" s="589"/>
      <c r="CW6" s="589"/>
      <c r="CX6" s="589"/>
      <c r="CY6" s="590"/>
      <c r="CZ6" s="641">
        <v>1</v>
      </c>
      <c r="DA6" s="641"/>
      <c r="DB6" s="641"/>
      <c r="DC6" s="641"/>
      <c r="DD6" s="594" t="s">
        <v>212</v>
      </c>
      <c r="DE6" s="589"/>
      <c r="DF6" s="589"/>
      <c r="DG6" s="589"/>
      <c r="DH6" s="589"/>
      <c r="DI6" s="589"/>
      <c r="DJ6" s="589"/>
      <c r="DK6" s="589"/>
      <c r="DL6" s="589"/>
      <c r="DM6" s="589"/>
      <c r="DN6" s="589"/>
      <c r="DO6" s="589"/>
      <c r="DP6" s="590"/>
      <c r="DQ6" s="594">
        <v>81669</v>
      </c>
      <c r="DR6" s="589"/>
      <c r="DS6" s="589"/>
      <c r="DT6" s="589"/>
      <c r="DU6" s="589"/>
      <c r="DV6" s="589"/>
      <c r="DW6" s="589"/>
      <c r="DX6" s="589"/>
      <c r="DY6" s="589"/>
      <c r="DZ6" s="589"/>
      <c r="EA6" s="589"/>
      <c r="EB6" s="589"/>
      <c r="EC6" s="620"/>
    </row>
    <row r="7" spans="2:143" ht="11.25" customHeight="1">
      <c r="B7" s="585" t="s">
        <v>213</v>
      </c>
      <c r="C7" s="586"/>
      <c r="D7" s="586"/>
      <c r="E7" s="586"/>
      <c r="F7" s="586"/>
      <c r="G7" s="586"/>
      <c r="H7" s="586"/>
      <c r="I7" s="586"/>
      <c r="J7" s="586"/>
      <c r="K7" s="586"/>
      <c r="L7" s="586"/>
      <c r="M7" s="586"/>
      <c r="N7" s="586"/>
      <c r="O7" s="586"/>
      <c r="P7" s="586"/>
      <c r="Q7" s="587"/>
      <c r="R7" s="588">
        <v>1586</v>
      </c>
      <c r="S7" s="589"/>
      <c r="T7" s="589"/>
      <c r="U7" s="589"/>
      <c r="V7" s="589"/>
      <c r="W7" s="589"/>
      <c r="X7" s="589"/>
      <c r="Y7" s="590"/>
      <c r="Z7" s="641">
        <v>0</v>
      </c>
      <c r="AA7" s="641"/>
      <c r="AB7" s="641"/>
      <c r="AC7" s="641"/>
      <c r="AD7" s="642">
        <v>1586</v>
      </c>
      <c r="AE7" s="642"/>
      <c r="AF7" s="642"/>
      <c r="AG7" s="642"/>
      <c r="AH7" s="642"/>
      <c r="AI7" s="642"/>
      <c r="AJ7" s="642"/>
      <c r="AK7" s="642"/>
      <c r="AL7" s="611">
        <v>0</v>
      </c>
      <c r="AM7" s="643"/>
      <c r="AN7" s="643"/>
      <c r="AO7" s="644"/>
      <c r="AP7" s="585" t="s">
        <v>214</v>
      </c>
      <c r="AQ7" s="586"/>
      <c r="AR7" s="586"/>
      <c r="AS7" s="586"/>
      <c r="AT7" s="586"/>
      <c r="AU7" s="586"/>
      <c r="AV7" s="586"/>
      <c r="AW7" s="586"/>
      <c r="AX7" s="586"/>
      <c r="AY7" s="586"/>
      <c r="AZ7" s="586"/>
      <c r="BA7" s="586"/>
      <c r="BB7" s="586"/>
      <c r="BC7" s="586"/>
      <c r="BD7" s="586"/>
      <c r="BE7" s="586"/>
      <c r="BF7" s="587"/>
      <c r="BG7" s="588">
        <v>418132</v>
      </c>
      <c r="BH7" s="589"/>
      <c r="BI7" s="589"/>
      <c r="BJ7" s="589"/>
      <c r="BK7" s="589"/>
      <c r="BL7" s="589"/>
      <c r="BM7" s="589"/>
      <c r="BN7" s="590"/>
      <c r="BO7" s="641">
        <v>43.4</v>
      </c>
      <c r="BP7" s="641"/>
      <c r="BQ7" s="641"/>
      <c r="BR7" s="641"/>
      <c r="BS7" s="642">
        <v>10038</v>
      </c>
      <c r="BT7" s="642"/>
      <c r="BU7" s="642"/>
      <c r="BV7" s="642"/>
      <c r="BW7" s="642"/>
      <c r="BX7" s="642"/>
      <c r="BY7" s="642"/>
      <c r="BZ7" s="642"/>
      <c r="CA7" s="642"/>
      <c r="CB7" s="678"/>
      <c r="CD7" s="621" t="s">
        <v>215</v>
      </c>
      <c r="CE7" s="618"/>
      <c r="CF7" s="618"/>
      <c r="CG7" s="618"/>
      <c r="CH7" s="618"/>
      <c r="CI7" s="618"/>
      <c r="CJ7" s="618"/>
      <c r="CK7" s="618"/>
      <c r="CL7" s="618"/>
      <c r="CM7" s="618"/>
      <c r="CN7" s="618"/>
      <c r="CO7" s="618"/>
      <c r="CP7" s="618"/>
      <c r="CQ7" s="619"/>
      <c r="CR7" s="588">
        <v>1011227</v>
      </c>
      <c r="CS7" s="589"/>
      <c r="CT7" s="589"/>
      <c r="CU7" s="589"/>
      <c r="CV7" s="589"/>
      <c r="CW7" s="589"/>
      <c r="CX7" s="589"/>
      <c r="CY7" s="590"/>
      <c r="CZ7" s="641">
        <v>12</v>
      </c>
      <c r="DA7" s="641"/>
      <c r="DB7" s="641"/>
      <c r="DC7" s="641"/>
      <c r="DD7" s="594">
        <v>172706</v>
      </c>
      <c r="DE7" s="589"/>
      <c r="DF7" s="589"/>
      <c r="DG7" s="589"/>
      <c r="DH7" s="589"/>
      <c r="DI7" s="589"/>
      <c r="DJ7" s="589"/>
      <c r="DK7" s="589"/>
      <c r="DL7" s="589"/>
      <c r="DM7" s="589"/>
      <c r="DN7" s="589"/>
      <c r="DO7" s="589"/>
      <c r="DP7" s="590"/>
      <c r="DQ7" s="594">
        <v>813138</v>
      </c>
      <c r="DR7" s="589"/>
      <c r="DS7" s="589"/>
      <c r="DT7" s="589"/>
      <c r="DU7" s="589"/>
      <c r="DV7" s="589"/>
      <c r="DW7" s="589"/>
      <c r="DX7" s="589"/>
      <c r="DY7" s="589"/>
      <c r="DZ7" s="589"/>
      <c r="EA7" s="589"/>
      <c r="EB7" s="589"/>
      <c r="EC7" s="620"/>
    </row>
    <row r="8" spans="2:143" ht="11.25" customHeight="1">
      <c r="B8" s="585" t="s">
        <v>216</v>
      </c>
      <c r="C8" s="586"/>
      <c r="D8" s="586"/>
      <c r="E8" s="586"/>
      <c r="F8" s="586"/>
      <c r="G8" s="586"/>
      <c r="H8" s="586"/>
      <c r="I8" s="586"/>
      <c r="J8" s="586"/>
      <c r="K8" s="586"/>
      <c r="L8" s="586"/>
      <c r="M8" s="586"/>
      <c r="N8" s="586"/>
      <c r="O8" s="586"/>
      <c r="P8" s="586"/>
      <c r="Q8" s="587"/>
      <c r="R8" s="588">
        <v>3108</v>
      </c>
      <c r="S8" s="589"/>
      <c r="T8" s="589"/>
      <c r="U8" s="589"/>
      <c r="V8" s="589"/>
      <c r="W8" s="589"/>
      <c r="X8" s="589"/>
      <c r="Y8" s="590"/>
      <c r="Z8" s="641">
        <v>0</v>
      </c>
      <c r="AA8" s="641"/>
      <c r="AB8" s="641"/>
      <c r="AC8" s="641"/>
      <c r="AD8" s="642">
        <v>3108</v>
      </c>
      <c r="AE8" s="642"/>
      <c r="AF8" s="642"/>
      <c r="AG8" s="642"/>
      <c r="AH8" s="642"/>
      <c r="AI8" s="642"/>
      <c r="AJ8" s="642"/>
      <c r="AK8" s="642"/>
      <c r="AL8" s="611">
        <v>0.1</v>
      </c>
      <c r="AM8" s="643"/>
      <c r="AN8" s="643"/>
      <c r="AO8" s="644"/>
      <c r="AP8" s="585" t="s">
        <v>217</v>
      </c>
      <c r="AQ8" s="586"/>
      <c r="AR8" s="586"/>
      <c r="AS8" s="586"/>
      <c r="AT8" s="586"/>
      <c r="AU8" s="586"/>
      <c r="AV8" s="586"/>
      <c r="AW8" s="586"/>
      <c r="AX8" s="586"/>
      <c r="AY8" s="586"/>
      <c r="AZ8" s="586"/>
      <c r="BA8" s="586"/>
      <c r="BB8" s="586"/>
      <c r="BC8" s="586"/>
      <c r="BD8" s="586"/>
      <c r="BE8" s="586"/>
      <c r="BF8" s="587"/>
      <c r="BG8" s="588">
        <v>13317</v>
      </c>
      <c r="BH8" s="589"/>
      <c r="BI8" s="589"/>
      <c r="BJ8" s="589"/>
      <c r="BK8" s="589"/>
      <c r="BL8" s="589"/>
      <c r="BM8" s="589"/>
      <c r="BN8" s="590"/>
      <c r="BO8" s="641">
        <v>1.4</v>
      </c>
      <c r="BP8" s="641"/>
      <c r="BQ8" s="641"/>
      <c r="BR8" s="641"/>
      <c r="BS8" s="594" t="s">
        <v>109</v>
      </c>
      <c r="BT8" s="589"/>
      <c r="BU8" s="589"/>
      <c r="BV8" s="589"/>
      <c r="BW8" s="589"/>
      <c r="BX8" s="589"/>
      <c r="BY8" s="589"/>
      <c r="BZ8" s="589"/>
      <c r="CA8" s="589"/>
      <c r="CB8" s="620"/>
      <c r="CD8" s="621" t="s">
        <v>218</v>
      </c>
      <c r="CE8" s="618"/>
      <c r="CF8" s="618"/>
      <c r="CG8" s="618"/>
      <c r="CH8" s="618"/>
      <c r="CI8" s="618"/>
      <c r="CJ8" s="618"/>
      <c r="CK8" s="618"/>
      <c r="CL8" s="618"/>
      <c r="CM8" s="618"/>
      <c r="CN8" s="618"/>
      <c r="CO8" s="618"/>
      <c r="CP8" s="618"/>
      <c r="CQ8" s="619"/>
      <c r="CR8" s="588">
        <v>1212885</v>
      </c>
      <c r="CS8" s="589"/>
      <c r="CT8" s="589"/>
      <c r="CU8" s="589"/>
      <c r="CV8" s="589"/>
      <c r="CW8" s="589"/>
      <c r="CX8" s="589"/>
      <c r="CY8" s="590"/>
      <c r="CZ8" s="641">
        <v>14.4</v>
      </c>
      <c r="DA8" s="641"/>
      <c r="DB8" s="641"/>
      <c r="DC8" s="641"/>
      <c r="DD8" s="594" t="s">
        <v>212</v>
      </c>
      <c r="DE8" s="589"/>
      <c r="DF8" s="589"/>
      <c r="DG8" s="589"/>
      <c r="DH8" s="589"/>
      <c r="DI8" s="589"/>
      <c r="DJ8" s="589"/>
      <c r="DK8" s="589"/>
      <c r="DL8" s="589"/>
      <c r="DM8" s="589"/>
      <c r="DN8" s="589"/>
      <c r="DO8" s="589"/>
      <c r="DP8" s="590"/>
      <c r="DQ8" s="594">
        <v>845399</v>
      </c>
      <c r="DR8" s="589"/>
      <c r="DS8" s="589"/>
      <c r="DT8" s="589"/>
      <c r="DU8" s="589"/>
      <c r="DV8" s="589"/>
      <c r="DW8" s="589"/>
      <c r="DX8" s="589"/>
      <c r="DY8" s="589"/>
      <c r="DZ8" s="589"/>
      <c r="EA8" s="589"/>
      <c r="EB8" s="589"/>
      <c r="EC8" s="620"/>
    </row>
    <row r="9" spans="2:143" ht="11.25" customHeight="1">
      <c r="B9" s="585" t="s">
        <v>219</v>
      </c>
      <c r="C9" s="586"/>
      <c r="D9" s="586"/>
      <c r="E9" s="586"/>
      <c r="F9" s="586"/>
      <c r="G9" s="586"/>
      <c r="H9" s="586"/>
      <c r="I9" s="586"/>
      <c r="J9" s="586"/>
      <c r="K9" s="586"/>
      <c r="L9" s="586"/>
      <c r="M9" s="586"/>
      <c r="N9" s="586"/>
      <c r="O9" s="586"/>
      <c r="P9" s="586"/>
      <c r="Q9" s="587"/>
      <c r="R9" s="588">
        <v>2567</v>
      </c>
      <c r="S9" s="589"/>
      <c r="T9" s="589"/>
      <c r="U9" s="589"/>
      <c r="V9" s="589"/>
      <c r="W9" s="589"/>
      <c r="X9" s="589"/>
      <c r="Y9" s="590"/>
      <c r="Z9" s="641">
        <v>0</v>
      </c>
      <c r="AA9" s="641"/>
      <c r="AB9" s="641"/>
      <c r="AC9" s="641"/>
      <c r="AD9" s="642">
        <v>2567</v>
      </c>
      <c r="AE9" s="642"/>
      <c r="AF9" s="642"/>
      <c r="AG9" s="642"/>
      <c r="AH9" s="642"/>
      <c r="AI9" s="642"/>
      <c r="AJ9" s="642"/>
      <c r="AK9" s="642"/>
      <c r="AL9" s="611">
        <v>0</v>
      </c>
      <c r="AM9" s="643"/>
      <c r="AN9" s="643"/>
      <c r="AO9" s="644"/>
      <c r="AP9" s="585" t="s">
        <v>220</v>
      </c>
      <c r="AQ9" s="586"/>
      <c r="AR9" s="586"/>
      <c r="AS9" s="586"/>
      <c r="AT9" s="586"/>
      <c r="AU9" s="586"/>
      <c r="AV9" s="586"/>
      <c r="AW9" s="586"/>
      <c r="AX9" s="586"/>
      <c r="AY9" s="586"/>
      <c r="AZ9" s="586"/>
      <c r="BA9" s="586"/>
      <c r="BB9" s="586"/>
      <c r="BC9" s="586"/>
      <c r="BD9" s="586"/>
      <c r="BE9" s="586"/>
      <c r="BF9" s="587"/>
      <c r="BG9" s="588">
        <v>347979</v>
      </c>
      <c r="BH9" s="589"/>
      <c r="BI9" s="589"/>
      <c r="BJ9" s="589"/>
      <c r="BK9" s="589"/>
      <c r="BL9" s="589"/>
      <c r="BM9" s="589"/>
      <c r="BN9" s="590"/>
      <c r="BO9" s="641">
        <v>36.1</v>
      </c>
      <c r="BP9" s="641"/>
      <c r="BQ9" s="641"/>
      <c r="BR9" s="641"/>
      <c r="BS9" s="594" t="s">
        <v>109</v>
      </c>
      <c r="BT9" s="589"/>
      <c r="BU9" s="589"/>
      <c r="BV9" s="589"/>
      <c r="BW9" s="589"/>
      <c r="BX9" s="589"/>
      <c r="BY9" s="589"/>
      <c r="BZ9" s="589"/>
      <c r="CA9" s="589"/>
      <c r="CB9" s="620"/>
      <c r="CD9" s="621" t="s">
        <v>221</v>
      </c>
      <c r="CE9" s="618"/>
      <c r="CF9" s="618"/>
      <c r="CG9" s="618"/>
      <c r="CH9" s="618"/>
      <c r="CI9" s="618"/>
      <c r="CJ9" s="618"/>
      <c r="CK9" s="618"/>
      <c r="CL9" s="618"/>
      <c r="CM9" s="618"/>
      <c r="CN9" s="618"/>
      <c r="CO9" s="618"/>
      <c r="CP9" s="618"/>
      <c r="CQ9" s="619"/>
      <c r="CR9" s="588">
        <v>673559</v>
      </c>
      <c r="CS9" s="589"/>
      <c r="CT9" s="589"/>
      <c r="CU9" s="589"/>
      <c r="CV9" s="589"/>
      <c r="CW9" s="589"/>
      <c r="CX9" s="589"/>
      <c r="CY9" s="590"/>
      <c r="CZ9" s="641">
        <v>8</v>
      </c>
      <c r="DA9" s="641"/>
      <c r="DB9" s="641"/>
      <c r="DC9" s="641"/>
      <c r="DD9" s="594">
        <v>46525</v>
      </c>
      <c r="DE9" s="589"/>
      <c r="DF9" s="589"/>
      <c r="DG9" s="589"/>
      <c r="DH9" s="589"/>
      <c r="DI9" s="589"/>
      <c r="DJ9" s="589"/>
      <c r="DK9" s="589"/>
      <c r="DL9" s="589"/>
      <c r="DM9" s="589"/>
      <c r="DN9" s="589"/>
      <c r="DO9" s="589"/>
      <c r="DP9" s="590"/>
      <c r="DQ9" s="594">
        <v>507097</v>
      </c>
      <c r="DR9" s="589"/>
      <c r="DS9" s="589"/>
      <c r="DT9" s="589"/>
      <c r="DU9" s="589"/>
      <c r="DV9" s="589"/>
      <c r="DW9" s="589"/>
      <c r="DX9" s="589"/>
      <c r="DY9" s="589"/>
      <c r="DZ9" s="589"/>
      <c r="EA9" s="589"/>
      <c r="EB9" s="589"/>
      <c r="EC9" s="620"/>
    </row>
    <row r="10" spans="2:143" ht="11.25" customHeight="1">
      <c r="B10" s="585" t="s">
        <v>222</v>
      </c>
      <c r="C10" s="586"/>
      <c r="D10" s="586"/>
      <c r="E10" s="586"/>
      <c r="F10" s="586"/>
      <c r="G10" s="586"/>
      <c r="H10" s="586"/>
      <c r="I10" s="586"/>
      <c r="J10" s="586"/>
      <c r="K10" s="586"/>
      <c r="L10" s="586"/>
      <c r="M10" s="586"/>
      <c r="N10" s="586"/>
      <c r="O10" s="586"/>
      <c r="P10" s="586"/>
      <c r="Q10" s="587"/>
      <c r="R10" s="588">
        <v>160153</v>
      </c>
      <c r="S10" s="589"/>
      <c r="T10" s="589"/>
      <c r="U10" s="589"/>
      <c r="V10" s="589"/>
      <c r="W10" s="589"/>
      <c r="X10" s="589"/>
      <c r="Y10" s="590"/>
      <c r="Z10" s="641">
        <v>1.9</v>
      </c>
      <c r="AA10" s="641"/>
      <c r="AB10" s="641"/>
      <c r="AC10" s="641"/>
      <c r="AD10" s="642">
        <v>160153</v>
      </c>
      <c r="AE10" s="642"/>
      <c r="AF10" s="642"/>
      <c r="AG10" s="642"/>
      <c r="AH10" s="642"/>
      <c r="AI10" s="642"/>
      <c r="AJ10" s="642"/>
      <c r="AK10" s="642"/>
      <c r="AL10" s="611">
        <v>3.1</v>
      </c>
      <c r="AM10" s="643"/>
      <c r="AN10" s="643"/>
      <c r="AO10" s="644"/>
      <c r="AP10" s="585" t="s">
        <v>223</v>
      </c>
      <c r="AQ10" s="586"/>
      <c r="AR10" s="586"/>
      <c r="AS10" s="586"/>
      <c r="AT10" s="586"/>
      <c r="AU10" s="586"/>
      <c r="AV10" s="586"/>
      <c r="AW10" s="586"/>
      <c r="AX10" s="586"/>
      <c r="AY10" s="586"/>
      <c r="AZ10" s="586"/>
      <c r="BA10" s="586"/>
      <c r="BB10" s="586"/>
      <c r="BC10" s="586"/>
      <c r="BD10" s="586"/>
      <c r="BE10" s="586"/>
      <c r="BF10" s="587"/>
      <c r="BG10" s="588">
        <v>27844</v>
      </c>
      <c r="BH10" s="589"/>
      <c r="BI10" s="589"/>
      <c r="BJ10" s="589"/>
      <c r="BK10" s="589"/>
      <c r="BL10" s="589"/>
      <c r="BM10" s="589"/>
      <c r="BN10" s="590"/>
      <c r="BO10" s="641">
        <v>2.9</v>
      </c>
      <c r="BP10" s="641"/>
      <c r="BQ10" s="641"/>
      <c r="BR10" s="641"/>
      <c r="BS10" s="594">
        <v>4906</v>
      </c>
      <c r="BT10" s="589"/>
      <c r="BU10" s="589"/>
      <c r="BV10" s="589"/>
      <c r="BW10" s="589"/>
      <c r="BX10" s="589"/>
      <c r="BY10" s="589"/>
      <c r="BZ10" s="589"/>
      <c r="CA10" s="589"/>
      <c r="CB10" s="620"/>
      <c r="CD10" s="621" t="s">
        <v>224</v>
      </c>
      <c r="CE10" s="618"/>
      <c r="CF10" s="618"/>
      <c r="CG10" s="618"/>
      <c r="CH10" s="618"/>
      <c r="CI10" s="618"/>
      <c r="CJ10" s="618"/>
      <c r="CK10" s="618"/>
      <c r="CL10" s="618"/>
      <c r="CM10" s="618"/>
      <c r="CN10" s="618"/>
      <c r="CO10" s="618"/>
      <c r="CP10" s="618"/>
      <c r="CQ10" s="619"/>
      <c r="CR10" s="588">
        <v>106</v>
      </c>
      <c r="CS10" s="589"/>
      <c r="CT10" s="589"/>
      <c r="CU10" s="589"/>
      <c r="CV10" s="589"/>
      <c r="CW10" s="589"/>
      <c r="CX10" s="589"/>
      <c r="CY10" s="590"/>
      <c r="CZ10" s="641">
        <v>0</v>
      </c>
      <c r="DA10" s="641"/>
      <c r="DB10" s="641"/>
      <c r="DC10" s="641"/>
      <c r="DD10" s="594" t="s">
        <v>109</v>
      </c>
      <c r="DE10" s="589"/>
      <c r="DF10" s="589"/>
      <c r="DG10" s="589"/>
      <c r="DH10" s="589"/>
      <c r="DI10" s="589"/>
      <c r="DJ10" s="589"/>
      <c r="DK10" s="589"/>
      <c r="DL10" s="589"/>
      <c r="DM10" s="589"/>
      <c r="DN10" s="589"/>
      <c r="DO10" s="589"/>
      <c r="DP10" s="590"/>
      <c r="DQ10" s="594">
        <v>106</v>
      </c>
      <c r="DR10" s="589"/>
      <c r="DS10" s="589"/>
      <c r="DT10" s="589"/>
      <c r="DU10" s="589"/>
      <c r="DV10" s="589"/>
      <c r="DW10" s="589"/>
      <c r="DX10" s="589"/>
      <c r="DY10" s="589"/>
      <c r="DZ10" s="589"/>
      <c r="EA10" s="589"/>
      <c r="EB10" s="589"/>
      <c r="EC10" s="620"/>
    </row>
    <row r="11" spans="2:143" ht="11.25" customHeight="1">
      <c r="B11" s="585" t="s">
        <v>225</v>
      </c>
      <c r="C11" s="586"/>
      <c r="D11" s="586"/>
      <c r="E11" s="586"/>
      <c r="F11" s="586"/>
      <c r="G11" s="586"/>
      <c r="H11" s="586"/>
      <c r="I11" s="586"/>
      <c r="J11" s="586"/>
      <c r="K11" s="586"/>
      <c r="L11" s="586"/>
      <c r="M11" s="586"/>
      <c r="N11" s="586"/>
      <c r="O11" s="586"/>
      <c r="P11" s="586"/>
      <c r="Q11" s="587"/>
      <c r="R11" s="588">
        <v>3552</v>
      </c>
      <c r="S11" s="589"/>
      <c r="T11" s="589"/>
      <c r="U11" s="589"/>
      <c r="V11" s="589"/>
      <c r="W11" s="589"/>
      <c r="X11" s="589"/>
      <c r="Y11" s="590"/>
      <c r="Z11" s="641">
        <v>0</v>
      </c>
      <c r="AA11" s="641"/>
      <c r="AB11" s="641"/>
      <c r="AC11" s="641"/>
      <c r="AD11" s="642">
        <v>3552</v>
      </c>
      <c r="AE11" s="642"/>
      <c r="AF11" s="642"/>
      <c r="AG11" s="642"/>
      <c r="AH11" s="642"/>
      <c r="AI11" s="642"/>
      <c r="AJ11" s="642"/>
      <c r="AK11" s="642"/>
      <c r="AL11" s="611">
        <v>0.1</v>
      </c>
      <c r="AM11" s="643"/>
      <c r="AN11" s="643"/>
      <c r="AO11" s="644"/>
      <c r="AP11" s="585" t="s">
        <v>226</v>
      </c>
      <c r="AQ11" s="586"/>
      <c r="AR11" s="586"/>
      <c r="AS11" s="586"/>
      <c r="AT11" s="586"/>
      <c r="AU11" s="586"/>
      <c r="AV11" s="586"/>
      <c r="AW11" s="586"/>
      <c r="AX11" s="586"/>
      <c r="AY11" s="586"/>
      <c r="AZ11" s="586"/>
      <c r="BA11" s="586"/>
      <c r="BB11" s="586"/>
      <c r="BC11" s="586"/>
      <c r="BD11" s="586"/>
      <c r="BE11" s="586"/>
      <c r="BF11" s="587"/>
      <c r="BG11" s="588">
        <v>28992</v>
      </c>
      <c r="BH11" s="589"/>
      <c r="BI11" s="589"/>
      <c r="BJ11" s="589"/>
      <c r="BK11" s="589"/>
      <c r="BL11" s="589"/>
      <c r="BM11" s="589"/>
      <c r="BN11" s="590"/>
      <c r="BO11" s="641">
        <v>3</v>
      </c>
      <c r="BP11" s="641"/>
      <c r="BQ11" s="641"/>
      <c r="BR11" s="641"/>
      <c r="BS11" s="594">
        <v>5132</v>
      </c>
      <c r="BT11" s="589"/>
      <c r="BU11" s="589"/>
      <c r="BV11" s="589"/>
      <c r="BW11" s="589"/>
      <c r="BX11" s="589"/>
      <c r="BY11" s="589"/>
      <c r="BZ11" s="589"/>
      <c r="CA11" s="589"/>
      <c r="CB11" s="620"/>
      <c r="CD11" s="621" t="s">
        <v>227</v>
      </c>
      <c r="CE11" s="618"/>
      <c r="CF11" s="618"/>
      <c r="CG11" s="618"/>
      <c r="CH11" s="618"/>
      <c r="CI11" s="618"/>
      <c r="CJ11" s="618"/>
      <c r="CK11" s="618"/>
      <c r="CL11" s="618"/>
      <c r="CM11" s="618"/>
      <c r="CN11" s="618"/>
      <c r="CO11" s="618"/>
      <c r="CP11" s="618"/>
      <c r="CQ11" s="619"/>
      <c r="CR11" s="588">
        <v>994027</v>
      </c>
      <c r="CS11" s="589"/>
      <c r="CT11" s="589"/>
      <c r="CU11" s="589"/>
      <c r="CV11" s="589"/>
      <c r="CW11" s="589"/>
      <c r="CX11" s="589"/>
      <c r="CY11" s="590"/>
      <c r="CZ11" s="641">
        <v>11.8</v>
      </c>
      <c r="DA11" s="641"/>
      <c r="DB11" s="641"/>
      <c r="DC11" s="641"/>
      <c r="DD11" s="594">
        <v>476404</v>
      </c>
      <c r="DE11" s="589"/>
      <c r="DF11" s="589"/>
      <c r="DG11" s="589"/>
      <c r="DH11" s="589"/>
      <c r="DI11" s="589"/>
      <c r="DJ11" s="589"/>
      <c r="DK11" s="589"/>
      <c r="DL11" s="589"/>
      <c r="DM11" s="589"/>
      <c r="DN11" s="589"/>
      <c r="DO11" s="589"/>
      <c r="DP11" s="590"/>
      <c r="DQ11" s="594">
        <v>360539</v>
      </c>
      <c r="DR11" s="589"/>
      <c r="DS11" s="589"/>
      <c r="DT11" s="589"/>
      <c r="DU11" s="589"/>
      <c r="DV11" s="589"/>
      <c r="DW11" s="589"/>
      <c r="DX11" s="589"/>
      <c r="DY11" s="589"/>
      <c r="DZ11" s="589"/>
      <c r="EA11" s="589"/>
      <c r="EB11" s="589"/>
      <c r="EC11" s="620"/>
    </row>
    <row r="12" spans="2:143" ht="11.25" customHeight="1">
      <c r="B12" s="585" t="s">
        <v>228</v>
      </c>
      <c r="C12" s="586"/>
      <c r="D12" s="586"/>
      <c r="E12" s="586"/>
      <c r="F12" s="586"/>
      <c r="G12" s="586"/>
      <c r="H12" s="586"/>
      <c r="I12" s="586"/>
      <c r="J12" s="586"/>
      <c r="K12" s="586"/>
      <c r="L12" s="586"/>
      <c r="M12" s="586"/>
      <c r="N12" s="586"/>
      <c r="O12" s="586"/>
      <c r="P12" s="586"/>
      <c r="Q12" s="587"/>
      <c r="R12" s="588" t="s">
        <v>109</v>
      </c>
      <c r="S12" s="589"/>
      <c r="T12" s="589"/>
      <c r="U12" s="589"/>
      <c r="V12" s="589"/>
      <c r="W12" s="589"/>
      <c r="X12" s="589"/>
      <c r="Y12" s="590"/>
      <c r="Z12" s="641" t="s">
        <v>109</v>
      </c>
      <c r="AA12" s="641"/>
      <c r="AB12" s="641"/>
      <c r="AC12" s="641"/>
      <c r="AD12" s="642" t="s">
        <v>109</v>
      </c>
      <c r="AE12" s="642"/>
      <c r="AF12" s="642"/>
      <c r="AG12" s="642"/>
      <c r="AH12" s="642"/>
      <c r="AI12" s="642"/>
      <c r="AJ12" s="642"/>
      <c r="AK12" s="642"/>
      <c r="AL12" s="611" t="s">
        <v>109</v>
      </c>
      <c r="AM12" s="643"/>
      <c r="AN12" s="643"/>
      <c r="AO12" s="644"/>
      <c r="AP12" s="585" t="s">
        <v>229</v>
      </c>
      <c r="AQ12" s="586"/>
      <c r="AR12" s="586"/>
      <c r="AS12" s="586"/>
      <c r="AT12" s="586"/>
      <c r="AU12" s="586"/>
      <c r="AV12" s="586"/>
      <c r="AW12" s="586"/>
      <c r="AX12" s="586"/>
      <c r="AY12" s="586"/>
      <c r="AZ12" s="586"/>
      <c r="BA12" s="586"/>
      <c r="BB12" s="586"/>
      <c r="BC12" s="586"/>
      <c r="BD12" s="586"/>
      <c r="BE12" s="586"/>
      <c r="BF12" s="587"/>
      <c r="BG12" s="588">
        <v>462722</v>
      </c>
      <c r="BH12" s="589"/>
      <c r="BI12" s="589"/>
      <c r="BJ12" s="589"/>
      <c r="BK12" s="589"/>
      <c r="BL12" s="589"/>
      <c r="BM12" s="589"/>
      <c r="BN12" s="590"/>
      <c r="BO12" s="641">
        <v>48</v>
      </c>
      <c r="BP12" s="641"/>
      <c r="BQ12" s="641"/>
      <c r="BR12" s="641"/>
      <c r="BS12" s="594" t="s">
        <v>109</v>
      </c>
      <c r="BT12" s="589"/>
      <c r="BU12" s="589"/>
      <c r="BV12" s="589"/>
      <c r="BW12" s="589"/>
      <c r="BX12" s="589"/>
      <c r="BY12" s="589"/>
      <c r="BZ12" s="589"/>
      <c r="CA12" s="589"/>
      <c r="CB12" s="620"/>
      <c r="CD12" s="621" t="s">
        <v>230</v>
      </c>
      <c r="CE12" s="618"/>
      <c r="CF12" s="618"/>
      <c r="CG12" s="618"/>
      <c r="CH12" s="618"/>
      <c r="CI12" s="618"/>
      <c r="CJ12" s="618"/>
      <c r="CK12" s="618"/>
      <c r="CL12" s="618"/>
      <c r="CM12" s="618"/>
      <c r="CN12" s="618"/>
      <c r="CO12" s="618"/>
      <c r="CP12" s="618"/>
      <c r="CQ12" s="619"/>
      <c r="CR12" s="588">
        <v>210485</v>
      </c>
      <c r="CS12" s="589"/>
      <c r="CT12" s="589"/>
      <c r="CU12" s="589"/>
      <c r="CV12" s="589"/>
      <c r="CW12" s="589"/>
      <c r="CX12" s="589"/>
      <c r="CY12" s="590"/>
      <c r="CZ12" s="641">
        <v>2.5</v>
      </c>
      <c r="DA12" s="641"/>
      <c r="DB12" s="641"/>
      <c r="DC12" s="641"/>
      <c r="DD12" s="594">
        <v>30801</v>
      </c>
      <c r="DE12" s="589"/>
      <c r="DF12" s="589"/>
      <c r="DG12" s="589"/>
      <c r="DH12" s="589"/>
      <c r="DI12" s="589"/>
      <c r="DJ12" s="589"/>
      <c r="DK12" s="589"/>
      <c r="DL12" s="589"/>
      <c r="DM12" s="589"/>
      <c r="DN12" s="589"/>
      <c r="DO12" s="589"/>
      <c r="DP12" s="590"/>
      <c r="DQ12" s="594">
        <v>202270</v>
      </c>
      <c r="DR12" s="589"/>
      <c r="DS12" s="589"/>
      <c r="DT12" s="589"/>
      <c r="DU12" s="589"/>
      <c r="DV12" s="589"/>
      <c r="DW12" s="589"/>
      <c r="DX12" s="589"/>
      <c r="DY12" s="589"/>
      <c r="DZ12" s="589"/>
      <c r="EA12" s="589"/>
      <c r="EB12" s="589"/>
      <c r="EC12" s="620"/>
    </row>
    <row r="13" spans="2:143" ht="11.25" customHeight="1">
      <c r="B13" s="585" t="s">
        <v>231</v>
      </c>
      <c r="C13" s="586"/>
      <c r="D13" s="586"/>
      <c r="E13" s="586"/>
      <c r="F13" s="586"/>
      <c r="G13" s="586"/>
      <c r="H13" s="586"/>
      <c r="I13" s="586"/>
      <c r="J13" s="586"/>
      <c r="K13" s="586"/>
      <c r="L13" s="586"/>
      <c r="M13" s="586"/>
      <c r="N13" s="586"/>
      <c r="O13" s="586"/>
      <c r="P13" s="586"/>
      <c r="Q13" s="587"/>
      <c r="R13" s="588">
        <v>27883</v>
      </c>
      <c r="S13" s="589"/>
      <c r="T13" s="589"/>
      <c r="U13" s="589"/>
      <c r="V13" s="589"/>
      <c r="W13" s="589"/>
      <c r="X13" s="589"/>
      <c r="Y13" s="590"/>
      <c r="Z13" s="641">
        <v>0.3</v>
      </c>
      <c r="AA13" s="641"/>
      <c r="AB13" s="641"/>
      <c r="AC13" s="641"/>
      <c r="AD13" s="642">
        <v>27883</v>
      </c>
      <c r="AE13" s="642"/>
      <c r="AF13" s="642"/>
      <c r="AG13" s="642"/>
      <c r="AH13" s="642"/>
      <c r="AI13" s="642"/>
      <c r="AJ13" s="642"/>
      <c r="AK13" s="642"/>
      <c r="AL13" s="611">
        <v>0.5</v>
      </c>
      <c r="AM13" s="643"/>
      <c r="AN13" s="643"/>
      <c r="AO13" s="644"/>
      <c r="AP13" s="585" t="s">
        <v>232</v>
      </c>
      <c r="AQ13" s="586"/>
      <c r="AR13" s="586"/>
      <c r="AS13" s="586"/>
      <c r="AT13" s="586"/>
      <c r="AU13" s="586"/>
      <c r="AV13" s="586"/>
      <c r="AW13" s="586"/>
      <c r="AX13" s="586"/>
      <c r="AY13" s="586"/>
      <c r="AZ13" s="586"/>
      <c r="BA13" s="586"/>
      <c r="BB13" s="586"/>
      <c r="BC13" s="586"/>
      <c r="BD13" s="586"/>
      <c r="BE13" s="586"/>
      <c r="BF13" s="587"/>
      <c r="BG13" s="588">
        <v>454347</v>
      </c>
      <c r="BH13" s="589"/>
      <c r="BI13" s="589"/>
      <c r="BJ13" s="589"/>
      <c r="BK13" s="589"/>
      <c r="BL13" s="589"/>
      <c r="BM13" s="589"/>
      <c r="BN13" s="590"/>
      <c r="BO13" s="641">
        <v>47.2</v>
      </c>
      <c r="BP13" s="641"/>
      <c r="BQ13" s="641"/>
      <c r="BR13" s="641"/>
      <c r="BS13" s="594" t="s">
        <v>109</v>
      </c>
      <c r="BT13" s="589"/>
      <c r="BU13" s="589"/>
      <c r="BV13" s="589"/>
      <c r="BW13" s="589"/>
      <c r="BX13" s="589"/>
      <c r="BY13" s="589"/>
      <c r="BZ13" s="589"/>
      <c r="CA13" s="589"/>
      <c r="CB13" s="620"/>
      <c r="CD13" s="621" t="s">
        <v>233</v>
      </c>
      <c r="CE13" s="618"/>
      <c r="CF13" s="618"/>
      <c r="CG13" s="618"/>
      <c r="CH13" s="618"/>
      <c r="CI13" s="618"/>
      <c r="CJ13" s="618"/>
      <c r="CK13" s="618"/>
      <c r="CL13" s="618"/>
      <c r="CM13" s="618"/>
      <c r="CN13" s="618"/>
      <c r="CO13" s="618"/>
      <c r="CP13" s="618"/>
      <c r="CQ13" s="619"/>
      <c r="CR13" s="588">
        <v>1076089</v>
      </c>
      <c r="CS13" s="589"/>
      <c r="CT13" s="589"/>
      <c r="CU13" s="589"/>
      <c r="CV13" s="589"/>
      <c r="CW13" s="589"/>
      <c r="CX13" s="589"/>
      <c r="CY13" s="590"/>
      <c r="CZ13" s="641">
        <v>12.8</v>
      </c>
      <c r="DA13" s="641"/>
      <c r="DB13" s="641"/>
      <c r="DC13" s="641"/>
      <c r="DD13" s="594">
        <v>595443</v>
      </c>
      <c r="DE13" s="589"/>
      <c r="DF13" s="589"/>
      <c r="DG13" s="589"/>
      <c r="DH13" s="589"/>
      <c r="DI13" s="589"/>
      <c r="DJ13" s="589"/>
      <c r="DK13" s="589"/>
      <c r="DL13" s="589"/>
      <c r="DM13" s="589"/>
      <c r="DN13" s="589"/>
      <c r="DO13" s="589"/>
      <c r="DP13" s="590"/>
      <c r="DQ13" s="594">
        <v>504302</v>
      </c>
      <c r="DR13" s="589"/>
      <c r="DS13" s="589"/>
      <c r="DT13" s="589"/>
      <c r="DU13" s="589"/>
      <c r="DV13" s="589"/>
      <c r="DW13" s="589"/>
      <c r="DX13" s="589"/>
      <c r="DY13" s="589"/>
      <c r="DZ13" s="589"/>
      <c r="EA13" s="589"/>
      <c r="EB13" s="589"/>
      <c r="EC13" s="620"/>
    </row>
    <row r="14" spans="2:143" ht="11.25" customHeight="1">
      <c r="B14" s="585" t="s">
        <v>234</v>
      </c>
      <c r="C14" s="586"/>
      <c r="D14" s="586"/>
      <c r="E14" s="586"/>
      <c r="F14" s="586"/>
      <c r="G14" s="586"/>
      <c r="H14" s="586"/>
      <c r="I14" s="586"/>
      <c r="J14" s="586"/>
      <c r="K14" s="586"/>
      <c r="L14" s="586"/>
      <c r="M14" s="586"/>
      <c r="N14" s="586"/>
      <c r="O14" s="586"/>
      <c r="P14" s="586"/>
      <c r="Q14" s="587"/>
      <c r="R14" s="588" t="s">
        <v>109</v>
      </c>
      <c r="S14" s="589"/>
      <c r="T14" s="589"/>
      <c r="U14" s="589"/>
      <c r="V14" s="589"/>
      <c r="W14" s="589"/>
      <c r="X14" s="589"/>
      <c r="Y14" s="590"/>
      <c r="Z14" s="641" t="s">
        <v>109</v>
      </c>
      <c r="AA14" s="641"/>
      <c r="AB14" s="641"/>
      <c r="AC14" s="641"/>
      <c r="AD14" s="642" t="s">
        <v>109</v>
      </c>
      <c r="AE14" s="642"/>
      <c r="AF14" s="642"/>
      <c r="AG14" s="642"/>
      <c r="AH14" s="642"/>
      <c r="AI14" s="642"/>
      <c r="AJ14" s="642"/>
      <c r="AK14" s="642"/>
      <c r="AL14" s="611" t="s">
        <v>109</v>
      </c>
      <c r="AM14" s="643"/>
      <c r="AN14" s="643"/>
      <c r="AO14" s="644"/>
      <c r="AP14" s="585" t="s">
        <v>235</v>
      </c>
      <c r="AQ14" s="586"/>
      <c r="AR14" s="586"/>
      <c r="AS14" s="586"/>
      <c r="AT14" s="586"/>
      <c r="AU14" s="586"/>
      <c r="AV14" s="586"/>
      <c r="AW14" s="586"/>
      <c r="AX14" s="586"/>
      <c r="AY14" s="586"/>
      <c r="AZ14" s="586"/>
      <c r="BA14" s="586"/>
      <c r="BB14" s="586"/>
      <c r="BC14" s="586"/>
      <c r="BD14" s="586"/>
      <c r="BE14" s="586"/>
      <c r="BF14" s="587"/>
      <c r="BG14" s="588">
        <v>21141</v>
      </c>
      <c r="BH14" s="589"/>
      <c r="BI14" s="589"/>
      <c r="BJ14" s="589"/>
      <c r="BK14" s="589"/>
      <c r="BL14" s="589"/>
      <c r="BM14" s="589"/>
      <c r="BN14" s="590"/>
      <c r="BO14" s="641">
        <v>2.2000000000000002</v>
      </c>
      <c r="BP14" s="641"/>
      <c r="BQ14" s="641"/>
      <c r="BR14" s="641"/>
      <c r="BS14" s="594" t="s">
        <v>109</v>
      </c>
      <c r="BT14" s="589"/>
      <c r="BU14" s="589"/>
      <c r="BV14" s="589"/>
      <c r="BW14" s="589"/>
      <c r="BX14" s="589"/>
      <c r="BY14" s="589"/>
      <c r="BZ14" s="589"/>
      <c r="CA14" s="589"/>
      <c r="CB14" s="620"/>
      <c r="CD14" s="621" t="s">
        <v>236</v>
      </c>
      <c r="CE14" s="618"/>
      <c r="CF14" s="618"/>
      <c r="CG14" s="618"/>
      <c r="CH14" s="618"/>
      <c r="CI14" s="618"/>
      <c r="CJ14" s="618"/>
      <c r="CK14" s="618"/>
      <c r="CL14" s="618"/>
      <c r="CM14" s="618"/>
      <c r="CN14" s="618"/>
      <c r="CO14" s="618"/>
      <c r="CP14" s="618"/>
      <c r="CQ14" s="619"/>
      <c r="CR14" s="588">
        <v>365244</v>
      </c>
      <c r="CS14" s="589"/>
      <c r="CT14" s="589"/>
      <c r="CU14" s="589"/>
      <c r="CV14" s="589"/>
      <c r="CW14" s="589"/>
      <c r="CX14" s="589"/>
      <c r="CY14" s="590"/>
      <c r="CZ14" s="641">
        <v>4.3</v>
      </c>
      <c r="DA14" s="641"/>
      <c r="DB14" s="641"/>
      <c r="DC14" s="641"/>
      <c r="DD14" s="594" t="s">
        <v>109</v>
      </c>
      <c r="DE14" s="589"/>
      <c r="DF14" s="589"/>
      <c r="DG14" s="589"/>
      <c r="DH14" s="589"/>
      <c r="DI14" s="589"/>
      <c r="DJ14" s="589"/>
      <c r="DK14" s="589"/>
      <c r="DL14" s="589"/>
      <c r="DM14" s="589"/>
      <c r="DN14" s="589"/>
      <c r="DO14" s="589"/>
      <c r="DP14" s="590"/>
      <c r="DQ14" s="594">
        <v>363750</v>
      </c>
      <c r="DR14" s="589"/>
      <c r="DS14" s="589"/>
      <c r="DT14" s="589"/>
      <c r="DU14" s="589"/>
      <c r="DV14" s="589"/>
      <c r="DW14" s="589"/>
      <c r="DX14" s="589"/>
      <c r="DY14" s="589"/>
      <c r="DZ14" s="589"/>
      <c r="EA14" s="589"/>
      <c r="EB14" s="589"/>
      <c r="EC14" s="620"/>
    </row>
    <row r="15" spans="2:143" ht="11.25" customHeight="1">
      <c r="B15" s="585" t="s">
        <v>237</v>
      </c>
      <c r="C15" s="586"/>
      <c r="D15" s="586"/>
      <c r="E15" s="586"/>
      <c r="F15" s="586"/>
      <c r="G15" s="586"/>
      <c r="H15" s="586"/>
      <c r="I15" s="586"/>
      <c r="J15" s="586"/>
      <c r="K15" s="586"/>
      <c r="L15" s="586"/>
      <c r="M15" s="586"/>
      <c r="N15" s="586"/>
      <c r="O15" s="586"/>
      <c r="P15" s="586"/>
      <c r="Q15" s="587"/>
      <c r="R15" s="588">
        <v>1698</v>
      </c>
      <c r="S15" s="589"/>
      <c r="T15" s="589"/>
      <c r="U15" s="589"/>
      <c r="V15" s="589"/>
      <c r="W15" s="589"/>
      <c r="X15" s="589"/>
      <c r="Y15" s="590"/>
      <c r="Z15" s="641">
        <v>0</v>
      </c>
      <c r="AA15" s="641"/>
      <c r="AB15" s="641"/>
      <c r="AC15" s="641"/>
      <c r="AD15" s="642">
        <v>1698</v>
      </c>
      <c r="AE15" s="642"/>
      <c r="AF15" s="642"/>
      <c r="AG15" s="642"/>
      <c r="AH15" s="642"/>
      <c r="AI15" s="642"/>
      <c r="AJ15" s="642"/>
      <c r="AK15" s="642"/>
      <c r="AL15" s="611">
        <v>0</v>
      </c>
      <c r="AM15" s="643"/>
      <c r="AN15" s="643"/>
      <c r="AO15" s="644"/>
      <c r="AP15" s="585" t="s">
        <v>238</v>
      </c>
      <c r="AQ15" s="586"/>
      <c r="AR15" s="586"/>
      <c r="AS15" s="586"/>
      <c r="AT15" s="586"/>
      <c r="AU15" s="586"/>
      <c r="AV15" s="586"/>
      <c r="AW15" s="586"/>
      <c r="AX15" s="586"/>
      <c r="AY15" s="586"/>
      <c r="AZ15" s="586"/>
      <c r="BA15" s="586"/>
      <c r="BB15" s="586"/>
      <c r="BC15" s="586"/>
      <c r="BD15" s="586"/>
      <c r="BE15" s="586"/>
      <c r="BF15" s="587"/>
      <c r="BG15" s="588">
        <v>61019</v>
      </c>
      <c r="BH15" s="589"/>
      <c r="BI15" s="589"/>
      <c r="BJ15" s="589"/>
      <c r="BK15" s="589"/>
      <c r="BL15" s="589"/>
      <c r="BM15" s="589"/>
      <c r="BN15" s="590"/>
      <c r="BO15" s="641">
        <v>6.3</v>
      </c>
      <c r="BP15" s="641"/>
      <c r="BQ15" s="641"/>
      <c r="BR15" s="641"/>
      <c r="BS15" s="594" t="s">
        <v>109</v>
      </c>
      <c r="BT15" s="589"/>
      <c r="BU15" s="589"/>
      <c r="BV15" s="589"/>
      <c r="BW15" s="589"/>
      <c r="BX15" s="589"/>
      <c r="BY15" s="589"/>
      <c r="BZ15" s="589"/>
      <c r="CA15" s="589"/>
      <c r="CB15" s="620"/>
      <c r="CD15" s="621" t="s">
        <v>239</v>
      </c>
      <c r="CE15" s="618"/>
      <c r="CF15" s="618"/>
      <c r="CG15" s="618"/>
      <c r="CH15" s="618"/>
      <c r="CI15" s="618"/>
      <c r="CJ15" s="618"/>
      <c r="CK15" s="618"/>
      <c r="CL15" s="618"/>
      <c r="CM15" s="618"/>
      <c r="CN15" s="618"/>
      <c r="CO15" s="618"/>
      <c r="CP15" s="618"/>
      <c r="CQ15" s="619"/>
      <c r="CR15" s="588">
        <v>1310523</v>
      </c>
      <c r="CS15" s="589"/>
      <c r="CT15" s="589"/>
      <c r="CU15" s="589"/>
      <c r="CV15" s="589"/>
      <c r="CW15" s="589"/>
      <c r="CX15" s="589"/>
      <c r="CY15" s="590"/>
      <c r="CZ15" s="641">
        <v>15.6</v>
      </c>
      <c r="DA15" s="641"/>
      <c r="DB15" s="641"/>
      <c r="DC15" s="641"/>
      <c r="DD15" s="594">
        <v>339968</v>
      </c>
      <c r="DE15" s="589"/>
      <c r="DF15" s="589"/>
      <c r="DG15" s="589"/>
      <c r="DH15" s="589"/>
      <c r="DI15" s="589"/>
      <c r="DJ15" s="589"/>
      <c r="DK15" s="589"/>
      <c r="DL15" s="589"/>
      <c r="DM15" s="589"/>
      <c r="DN15" s="589"/>
      <c r="DO15" s="589"/>
      <c r="DP15" s="590"/>
      <c r="DQ15" s="594">
        <v>988469</v>
      </c>
      <c r="DR15" s="589"/>
      <c r="DS15" s="589"/>
      <c r="DT15" s="589"/>
      <c r="DU15" s="589"/>
      <c r="DV15" s="589"/>
      <c r="DW15" s="589"/>
      <c r="DX15" s="589"/>
      <c r="DY15" s="589"/>
      <c r="DZ15" s="589"/>
      <c r="EA15" s="589"/>
      <c r="EB15" s="589"/>
      <c r="EC15" s="620"/>
    </row>
    <row r="16" spans="2:143" ht="11.25" customHeight="1">
      <c r="B16" s="585" t="s">
        <v>240</v>
      </c>
      <c r="C16" s="586"/>
      <c r="D16" s="586"/>
      <c r="E16" s="586"/>
      <c r="F16" s="586"/>
      <c r="G16" s="586"/>
      <c r="H16" s="586"/>
      <c r="I16" s="586"/>
      <c r="J16" s="586"/>
      <c r="K16" s="586"/>
      <c r="L16" s="586"/>
      <c r="M16" s="586"/>
      <c r="N16" s="586"/>
      <c r="O16" s="586"/>
      <c r="P16" s="586"/>
      <c r="Q16" s="587"/>
      <c r="R16" s="588">
        <v>4193456</v>
      </c>
      <c r="S16" s="589"/>
      <c r="T16" s="589"/>
      <c r="U16" s="589"/>
      <c r="V16" s="589"/>
      <c r="W16" s="589"/>
      <c r="X16" s="589"/>
      <c r="Y16" s="590"/>
      <c r="Z16" s="641">
        <v>48.6</v>
      </c>
      <c r="AA16" s="641"/>
      <c r="AB16" s="641"/>
      <c r="AC16" s="641"/>
      <c r="AD16" s="642">
        <v>3816951</v>
      </c>
      <c r="AE16" s="642"/>
      <c r="AF16" s="642"/>
      <c r="AG16" s="642"/>
      <c r="AH16" s="642"/>
      <c r="AI16" s="642"/>
      <c r="AJ16" s="642"/>
      <c r="AK16" s="642"/>
      <c r="AL16" s="611">
        <v>73.400000000000006</v>
      </c>
      <c r="AM16" s="643"/>
      <c r="AN16" s="643"/>
      <c r="AO16" s="644"/>
      <c r="AP16" s="585" t="s">
        <v>241</v>
      </c>
      <c r="AQ16" s="586"/>
      <c r="AR16" s="586"/>
      <c r="AS16" s="586"/>
      <c r="AT16" s="586"/>
      <c r="AU16" s="586"/>
      <c r="AV16" s="586"/>
      <c r="AW16" s="586"/>
      <c r="AX16" s="586"/>
      <c r="AY16" s="586"/>
      <c r="AZ16" s="586"/>
      <c r="BA16" s="586"/>
      <c r="BB16" s="586"/>
      <c r="BC16" s="586"/>
      <c r="BD16" s="586"/>
      <c r="BE16" s="586"/>
      <c r="BF16" s="587"/>
      <c r="BG16" s="588" t="s">
        <v>109</v>
      </c>
      <c r="BH16" s="589"/>
      <c r="BI16" s="589"/>
      <c r="BJ16" s="589"/>
      <c r="BK16" s="589"/>
      <c r="BL16" s="589"/>
      <c r="BM16" s="589"/>
      <c r="BN16" s="590"/>
      <c r="BO16" s="641" t="s">
        <v>109</v>
      </c>
      <c r="BP16" s="641"/>
      <c r="BQ16" s="641"/>
      <c r="BR16" s="641"/>
      <c r="BS16" s="594" t="s">
        <v>109</v>
      </c>
      <c r="BT16" s="589"/>
      <c r="BU16" s="589"/>
      <c r="BV16" s="589"/>
      <c r="BW16" s="589"/>
      <c r="BX16" s="589"/>
      <c r="BY16" s="589"/>
      <c r="BZ16" s="589"/>
      <c r="CA16" s="589"/>
      <c r="CB16" s="620"/>
      <c r="CD16" s="621" t="s">
        <v>242</v>
      </c>
      <c r="CE16" s="618"/>
      <c r="CF16" s="618"/>
      <c r="CG16" s="618"/>
      <c r="CH16" s="618"/>
      <c r="CI16" s="618"/>
      <c r="CJ16" s="618"/>
      <c r="CK16" s="618"/>
      <c r="CL16" s="618"/>
      <c r="CM16" s="618"/>
      <c r="CN16" s="618"/>
      <c r="CO16" s="618"/>
      <c r="CP16" s="618"/>
      <c r="CQ16" s="619"/>
      <c r="CR16" s="588">
        <v>150317</v>
      </c>
      <c r="CS16" s="589"/>
      <c r="CT16" s="589"/>
      <c r="CU16" s="589"/>
      <c r="CV16" s="589"/>
      <c r="CW16" s="589"/>
      <c r="CX16" s="589"/>
      <c r="CY16" s="590"/>
      <c r="CZ16" s="641">
        <v>1.8</v>
      </c>
      <c r="DA16" s="641"/>
      <c r="DB16" s="641"/>
      <c r="DC16" s="641"/>
      <c r="DD16" s="594" t="s">
        <v>109</v>
      </c>
      <c r="DE16" s="589"/>
      <c r="DF16" s="589"/>
      <c r="DG16" s="589"/>
      <c r="DH16" s="589"/>
      <c r="DI16" s="589"/>
      <c r="DJ16" s="589"/>
      <c r="DK16" s="589"/>
      <c r="DL16" s="589"/>
      <c r="DM16" s="589"/>
      <c r="DN16" s="589"/>
      <c r="DO16" s="589"/>
      <c r="DP16" s="590"/>
      <c r="DQ16" s="594">
        <v>75990</v>
      </c>
      <c r="DR16" s="589"/>
      <c r="DS16" s="589"/>
      <c r="DT16" s="589"/>
      <c r="DU16" s="589"/>
      <c r="DV16" s="589"/>
      <c r="DW16" s="589"/>
      <c r="DX16" s="589"/>
      <c r="DY16" s="589"/>
      <c r="DZ16" s="589"/>
      <c r="EA16" s="589"/>
      <c r="EB16" s="589"/>
      <c r="EC16" s="620"/>
    </row>
    <row r="17" spans="2:133" ht="11.25" customHeight="1">
      <c r="B17" s="585" t="s">
        <v>243</v>
      </c>
      <c r="C17" s="586"/>
      <c r="D17" s="586"/>
      <c r="E17" s="586"/>
      <c r="F17" s="586"/>
      <c r="G17" s="586"/>
      <c r="H17" s="586"/>
      <c r="I17" s="586"/>
      <c r="J17" s="586"/>
      <c r="K17" s="586"/>
      <c r="L17" s="586"/>
      <c r="M17" s="586"/>
      <c r="N17" s="586"/>
      <c r="O17" s="586"/>
      <c r="P17" s="586"/>
      <c r="Q17" s="587"/>
      <c r="R17" s="588">
        <v>3816951</v>
      </c>
      <c r="S17" s="589"/>
      <c r="T17" s="589"/>
      <c r="U17" s="589"/>
      <c r="V17" s="589"/>
      <c r="W17" s="589"/>
      <c r="X17" s="589"/>
      <c r="Y17" s="590"/>
      <c r="Z17" s="641">
        <v>44.3</v>
      </c>
      <c r="AA17" s="641"/>
      <c r="AB17" s="641"/>
      <c r="AC17" s="641"/>
      <c r="AD17" s="642">
        <v>3816951</v>
      </c>
      <c r="AE17" s="642"/>
      <c r="AF17" s="642"/>
      <c r="AG17" s="642"/>
      <c r="AH17" s="642"/>
      <c r="AI17" s="642"/>
      <c r="AJ17" s="642"/>
      <c r="AK17" s="642"/>
      <c r="AL17" s="611">
        <v>73.400000000000006</v>
      </c>
      <c r="AM17" s="643"/>
      <c r="AN17" s="643"/>
      <c r="AO17" s="644"/>
      <c r="AP17" s="585" t="s">
        <v>244</v>
      </c>
      <c r="AQ17" s="586"/>
      <c r="AR17" s="586"/>
      <c r="AS17" s="586"/>
      <c r="AT17" s="586"/>
      <c r="AU17" s="586"/>
      <c r="AV17" s="586"/>
      <c r="AW17" s="586"/>
      <c r="AX17" s="586"/>
      <c r="AY17" s="586"/>
      <c r="AZ17" s="586"/>
      <c r="BA17" s="586"/>
      <c r="BB17" s="586"/>
      <c r="BC17" s="586"/>
      <c r="BD17" s="586"/>
      <c r="BE17" s="586"/>
      <c r="BF17" s="587"/>
      <c r="BG17" s="588" t="s">
        <v>109</v>
      </c>
      <c r="BH17" s="589"/>
      <c r="BI17" s="589"/>
      <c r="BJ17" s="589"/>
      <c r="BK17" s="589"/>
      <c r="BL17" s="589"/>
      <c r="BM17" s="589"/>
      <c r="BN17" s="590"/>
      <c r="BO17" s="641" t="s">
        <v>109</v>
      </c>
      <c r="BP17" s="641"/>
      <c r="BQ17" s="641"/>
      <c r="BR17" s="641"/>
      <c r="BS17" s="594" t="s">
        <v>109</v>
      </c>
      <c r="BT17" s="589"/>
      <c r="BU17" s="589"/>
      <c r="BV17" s="589"/>
      <c r="BW17" s="589"/>
      <c r="BX17" s="589"/>
      <c r="BY17" s="589"/>
      <c r="BZ17" s="589"/>
      <c r="CA17" s="589"/>
      <c r="CB17" s="620"/>
      <c r="CD17" s="621" t="s">
        <v>245</v>
      </c>
      <c r="CE17" s="618"/>
      <c r="CF17" s="618"/>
      <c r="CG17" s="618"/>
      <c r="CH17" s="618"/>
      <c r="CI17" s="618"/>
      <c r="CJ17" s="618"/>
      <c r="CK17" s="618"/>
      <c r="CL17" s="618"/>
      <c r="CM17" s="618"/>
      <c r="CN17" s="618"/>
      <c r="CO17" s="618"/>
      <c r="CP17" s="618"/>
      <c r="CQ17" s="619"/>
      <c r="CR17" s="588">
        <v>1335843</v>
      </c>
      <c r="CS17" s="589"/>
      <c r="CT17" s="589"/>
      <c r="CU17" s="589"/>
      <c r="CV17" s="589"/>
      <c r="CW17" s="589"/>
      <c r="CX17" s="589"/>
      <c r="CY17" s="590"/>
      <c r="CZ17" s="641">
        <v>15.9</v>
      </c>
      <c r="DA17" s="641"/>
      <c r="DB17" s="641"/>
      <c r="DC17" s="641"/>
      <c r="DD17" s="594" t="s">
        <v>109</v>
      </c>
      <c r="DE17" s="589"/>
      <c r="DF17" s="589"/>
      <c r="DG17" s="589"/>
      <c r="DH17" s="589"/>
      <c r="DI17" s="589"/>
      <c r="DJ17" s="589"/>
      <c r="DK17" s="589"/>
      <c r="DL17" s="589"/>
      <c r="DM17" s="589"/>
      <c r="DN17" s="589"/>
      <c r="DO17" s="589"/>
      <c r="DP17" s="590"/>
      <c r="DQ17" s="594">
        <v>1224312</v>
      </c>
      <c r="DR17" s="589"/>
      <c r="DS17" s="589"/>
      <c r="DT17" s="589"/>
      <c r="DU17" s="589"/>
      <c r="DV17" s="589"/>
      <c r="DW17" s="589"/>
      <c r="DX17" s="589"/>
      <c r="DY17" s="589"/>
      <c r="DZ17" s="589"/>
      <c r="EA17" s="589"/>
      <c r="EB17" s="589"/>
      <c r="EC17" s="620"/>
    </row>
    <row r="18" spans="2:133" ht="11.25" customHeight="1">
      <c r="B18" s="585" t="s">
        <v>246</v>
      </c>
      <c r="C18" s="586"/>
      <c r="D18" s="586"/>
      <c r="E18" s="586"/>
      <c r="F18" s="586"/>
      <c r="G18" s="586"/>
      <c r="H18" s="586"/>
      <c r="I18" s="586"/>
      <c r="J18" s="586"/>
      <c r="K18" s="586"/>
      <c r="L18" s="586"/>
      <c r="M18" s="586"/>
      <c r="N18" s="586"/>
      <c r="O18" s="586"/>
      <c r="P18" s="586"/>
      <c r="Q18" s="587"/>
      <c r="R18" s="588">
        <v>376494</v>
      </c>
      <c r="S18" s="589"/>
      <c r="T18" s="589"/>
      <c r="U18" s="589"/>
      <c r="V18" s="589"/>
      <c r="W18" s="589"/>
      <c r="X18" s="589"/>
      <c r="Y18" s="590"/>
      <c r="Z18" s="641">
        <v>4.4000000000000004</v>
      </c>
      <c r="AA18" s="641"/>
      <c r="AB18" s="641"/>
      <c r="AC18" s="641"/>
      <c r="AD18" s="642" t="s">
        <v>109</v>
      </c>
      <c r="AE18" s="642"/>
      <c r="AF18" s="642"/>
      <c r="AG18" s="642"/>
      <c r="AH18" s="642"/>
      <c r="AI18" s="642"/>
      <c r="AJ18" s="642"/>
      <c r="AK18" s="642"/>
      <c r="AL18" s="611" t="s">
        <v>109</v>
      </c>
      <c r="AM18" s="643"/>
      <c r="AN18" s="643"/>
      <c r="AO18" s="644"/>
      <c r="AP18" s="585" t="s">
        <v>247</v>
      </c>
      <c r="AQ18" s="586"/>
      <c r="AR18" s="586"/>
      <c r="AS18" s="586"/>
      <c r="AT18" s="586"/>
      <c r="AU18" s="586"/>
      <c r="AV18" s="586"/>
      <c r="AW18" s="586"/>
      <c r="AX18" s="586"/>
      <c r="AY18" s="586"/>
      <c r="AZ18" s="586"/>
      <c r="BA18" s="586"/>
      <c r="BB18" s="586"/>
      <c r="BC18" s="586"/>
      <c r="BD18" s="586"/>
      <c r="BE18" s="586"/>
      <c r="BF18" s="587"/>
      <c r="BG18" s="588" t="s">
        <v>109</v>
      </c>
      <c r="BH18" s="589"/>
      <c r="BI18" s="589"/>
      <c r="BJ18" s="589"/>
      <c r="BK18" s="589"/>
      <c r="BL18" s="589"/>
      <c r="BM18" s="589"/>
      <c r="BN18" s="590"/>
      <c r="BO18" s="641" t="s">
        <v>109</v>
      </c>
      <c r="BP18" s="641"/>
      <c r="BQ18" s="641"/>
      <c r="BR18" s="641"/>
      <c r="BS18" s="594" t="s">
        <v>109</v>
      </c>
      <c r="BT18" s="589"/>
      <c r="BU18" s="589"/>
      <c r="BV18" s="589"/>
      <c r="BW18" s="589"/>
      <c r="BX18" s="589"/>
      <c r="BY18" s="589"/>
      <c r="BZ18" s="589"/>
      <c r="CA18" s="589"/>
      <c r="CB18" s="620"/>
      <c r="CD18" s="621" t="s">
        <v>248</v>
      </c>
      <c r="CE18" s="618"/>
      <c r="CF18" s="618"/>
      <c r="CG18" s="618"/>
      <c r="CH18" s="618"/>
      <c r="CI18" s="618"/>
      <c r="CJ18" s="618"/>
      <c r="CK18" s="618"/>
      <c r="CL18" s="618"/>
      <c r="CM18" s="618"/>
      <c r="CN18" s="618"/>
      <c r="CO18" s="618"/>
      <c r="CP18" s="618"/>
      <c r="CQ18" s="619"/>
      <c r="CR18" s="588" t="s">
        <v>109</v>
      </c>
      <c r="CS18" s="589"/>
      <c r="CT18" s="589"/>
      <c r="CU18" s="589"/>
      <c r="CV18" s="589"/>
      <c r="CW18" s="589"/>
      <c r="CX18" s="589"/>
      <c r="CY18" s="590"/>
      <c r="CZ18" s="641" t="s">
        <v>109</v>
      </c>
      <c r="DA18" s="641"/>
      <c r="DB18" s="641"/>
      <c r="DC18" s="641"/>
      <c r="DD18" s="594" t="s">
        <v>109</v>
      </c>
      <c r="DE18" s="589"/>
      <c r="DF18" s="589"/>
      <c r="DG18" s="589"/>
      <c r="DH18" s="589"/>
      <c r="DI18" s="589"/>
      <c r="DJ18" s="589"/>
      <c r="DK18" s="589"/>
      <c r="DL18" s="589"/>
      <c r="DM18" s="589"/>
      <c r="DN18" s="589"/>
      <c r="DO18" s="589"/>
      <c r="DP18" s="590"/>
      <c r="DQ18" s="594" t="s">
        <v>109</v>
      </c>
      <c r="DR18" s="589"/>
      <c r="DS18" s="589"/>
      <c r="DT18" s="589"/>
      <c r="DU18" s="589"/>
      <c r="DV18" s="589"/>
      <c r="DW18" s="589"/>
      <c r="DX18" s="589"/>
      <c r="DY18" s="589"/>
      <c r="DZ18" s="589"/>
      <c r="EA18" s="589"/>
      <c r="EB18" s="589"/>
      <c r="EC18" s="620"/>
    </row>
    <row r="19" spans="2:133" ht="11.25" customHeight="1">
      <c r="B19" s="585" t="s">
        <v>249</v>
      </c>
      <c r="C19" s="586"/>
      <c r="D19" s="586"/>
      <c r="E19" s="586"/>
      <c r="F19" s="586"/>
      <c r="G19" s="586"/>
      <c r="H19" s="586"/>
      <c r="I19" s="586"/>
      <c r="J19" s="586"/>
      <c r="K19" s="586"/>
      <c r="L19" s="586"/>
      <c r="M19" s="586"/>
      <c r="N19" s="586"/>
      <c r="O19" s="586"/>
      <c r="P19" s="586"/>
      <c r="Q19" s="587"/>
      <c r="R19" s="588">
        <v>11</v>
      </c>
      <c r="S19" s="589"/>
      <c r="T19" s="589"/>
      <c r="U19" s="589"/>
      <c r="V19" s="589"/>
      <c r="W19" s="589"/>
      <c r="X19" s="589"/>
      <c r="Y19" s="590"/>
      <c r="Z19" s="641">
        <v>0</v>
      </c>
      <c r="AA19" s="641"/>
      <c r="AB19" s="641"/>
      <c r="AC19" s="641"/>
      <c r="AD19" s="642" t="s">
        <v>109</v>
      </c>
      <c r="AE19" s="642"/>
      <c r="AF19" s="642"/>
      <c r="AG19" s="642"/>
      <c r="AH19" s="642"/>
      <c r="AI19" s="642"/>
      <c r="AJ19" s="642"/>
      <c r="AK19" s="642"/>
      <c r="AL19" s="611" t="s">
        <v>109</v>
      </c>
      <c r="AM19" s="643"/>
      <c r="AN19" s="643"/>
      <c r="AO19" s="644"/>
      <c r="AP19" s="585" t="s">
        <v>250</v>
      </c>
      <c r="AQ19" s="586"/>
      <c r="AR19" s="586"/>
      <c r="AS19" s="586"/>
      <c r="AT19" s="586"/>
      <c r="AU19" s="586"/>
      <c r="AV19" s="586"/>
      <c r="AW19" s="586"/>
      <c r="AX19" s="586"/>
      <c r="AY19" s="586"/>
      <c r="AZ19" s="586"/>
      <c r="BA19" s="586"/>
      <c r="BB19" s="586"/>
      <c r="BC19" s="586"/>
      <c r="BD19" s="586"/>
      <c r="BE19" s="586"/>
      <c r="BF19" s="587"/>
      <c r="BG19" s="588">
        <v>213</v>
      </c>
      <c r="BH19" s="589"/>
      <c r="BI19" s="589"/>
      <c r="BJ19" s="589"/>
      <c r="BK19" s="589"/>
      <c r="BL19" s="589"/>
      <c r="BM19" s="589"/>
      <c r="BN19" s="590"/>
      <c r="BO19" s="641">
        <v>0</v>
      </c>
      <c r="BP19" s="641"/>
      <c r="BQ19" s="641"/>
      <c r="BR19" s="641"/>
      <c r="BS19" s="594" t="s">
        <v>109</v>
      </c>
      <c r="BT19" s="589"/>
      <c r="BU19" s="589"/>
      <c r="BV19" s="589"/>
      <c r="BW19" s="589"/>
      <c r="BX19" s="589"/>
      <c r="BY19" s="589"/>
      <c r="BZ19" s="589"/>
      <c r="CA19" s="589"/>
      <c r="CB19" s="620"/>
      <c r="CD19" s="621" t="s">
        <v>251</v>
      </c>
      <c r="CE19" s="618"/>
      <c r="CF19" s="618"/>
      <c r="CG19" s="618"/>
      <c r="CH19" s="618"/>
      <c r="CI19" s="618"/>
      <c r="CJ19" s="618"/>
      <c r="CK19" s="618"/>
      <c r="CL19" s="618"/>
      <c r="CM19" s="618"/>
      <c r="CN19" s="618"/>
      <c r="CO19" s="618"/>
      <c r="CP19" s="618"/>
      <c r="CQ19" s="619"/>
      <c r="CR19" s="588" t="s">
        <v>109</v>
      </c>
      <c r="CS19" s="589"/>
      <c r="CT19" s="589"/>
      <c r="CU19" s="589"/>
      <c r="CV19" s="589"/>
      <c r="CW19" s="589"/>
      <c r="CX19" s="589"/>
      <c r="CY19" s="590"/>
      <c r="CZ19" s="641" t="s">
        <v>109</v>
      </c>
      <c r="DA19" s="641"/>
      <c r="DB19" s="641"/>
      <c r="DC19" s="641"/>
      <c r="DD19" s="594" t="s">
        <v>109</v>
      </c>
      <c r="DE19" s="589"/>
      <c r="DF19" s="589"/>
      <c r="DG19" s="589"/>
      <c r="DH19" s="589"/>
      <c r="DI19" s="589"/>
      <c r="DJ19" s="589"/>
      <c r="DK19" s="589"/>
      <c r="DL19" s="589"/>
      <c r="DM19" s="589"/>
      <c r="DN19" s="589"/>
      <c r="DO19" s="589"/>
      <c r="DP19" s="590"/>
      <c r="DQ19" s="594" t="s">
        <v>109</v>
      </c>
      <c r="DR19" s="589"/>
      <c r="DS19" s="589"/>
      <c r="DT19" s="589"/>
      <c r="DU19" s="589"/>
      <c r="DV19" s="589"/>
      <c r="DW19" s="589"/>
      <c r="DX19" s="589"/>
      <c r="DY19" s="589"/>
      <c r="DZ19" s="589"/>
      <c r="EA19" s="589"/>
      <c r="EB19" s="589"/>
      <c r="EC19" s="620"/>
    </row>
    <row r="20" spans="2:133" ht="11.25" customHeight="1">
      <c r="B20" s="585" t="s">
        <v>252</v>
      </c>
      <c r="C20" s="586"/>
      <c r="D20" s="586"/>
      <c r="E20" s="586"/>
      <c r="F20" s="586"/>
      <c r="G20" s="586"/>
      <c r="H20" s="586"/>
      <c r="I20" s="586"/>
      <c r="J20" s="586"/>
      <c r="K20" s="586"/>
      <c r="L20" s="586"/>
      <c r="M20" s="586"/>
      <c r="N20" s="586"/>
      <c r="O20" s="586"/>
      <c r="P20" s="586"/>
      <c r="Q20" s="587"/>
      <c r="R20" s="588">
        <v>5569037</v>
      </c>
      <c r="S20" s="589"/>
      <c r="T20" s="589"/>
      <c r="U20" s="589"/>
      <c r="V20" s="589"/>
      <c r="W20" s="589"/>
      <c r="X20" s="589"/>
      <c r="Y20" s="590"/>
      <c r="Z20" s="641">
        <v>64.599999999999994</v>
      </c>
      <c r="AA20" s="641"/>
      <c r="AB20" s="641"/>
      <c r="AC20" s="641"/>
      <c r="AD20" s="642">
        <v>5192532</v>
      </c>
      <c r="AE20" s="642"/>
      <c r="AF20" s="642"/>
      <c r="AG20" s="642"/>
      <c r="AH20" s="642"/>
      <c r="AI20" s="642"/>
      <c r="AJ20" s="642"/>
      <c r="AK20" s="642"/>
      <c r="AL20" s="611">
        <v>99.9</v>
      </c>
      <c r="AM20" s="643"/>
      <c r="AN20" s="643"/>
      <c r="AO20" s="644"/>
      <c r="AP20" s="585" t="s">
        <v>253</v>
      </c>
      <c r="AQ20" s="586"/>
      <c r="AR20" s="586"/>
      <c r="AS20" s="586"/>
      <c r="AT20" s="586"/>
      <c r="AU20" s="586"/>
      <c r="AV20" s="586"/>
      <c r="AW20" s="586"/>
      <c r="AX20" s="586"/>
      <c r="AY20" s="586"/>
      <c r="AZ20" s="586"/>
      <c r="BA20" s="586"/>
      <c r="BB20" s="586"/>
      <c r="BC20" s="586"/>
      <c r="BD20" s="586"/>
      <c r="BE20" s="586"/>
      <c r="BF20" s="587"/>
      <c r="BG20" s="588">
        <v>213</v>
      </c>
      <c r="BH20" s="589"/>
      <c r="BI20" s="589"/>
      <c r="BJ20" s="589"/>
      <c r="BK20" s="589"/>
      <c r="BL20" s="589"/>
      <c r="BM20" s="589"/>
      <c r="BN20" s="590"/>
      <c r="BO20" s="641">
        <v>0</v>
      </c>
      <c r="BP20" s="641"/>
      <c r="BQ20" s="641"/>
      <c r="BR20" s="641"/>
      <c r="BS20" s="594" t="s">
        <v>109</v>
      </c>
      <c r="BT20" s="589"/>
      <c r="BU20" s="589"/>
      <c r="BV20" s="589"/>
      <c r="BW20" s="589"/>
      <c r="BX20" s="589"/>
      <c r="BY20" s="589"/>
      <c r="BZ20" s="589"/>
      <c r="CA20" s="589"/>
      <c r="CB20" s="620"/>
      <c r="CD20" s="621" t="s">
        <v>254</v>
      </c>
      <c r="CE20" s="618"/>
      <c r="CF20" s="618"/>
      <c r="CG20" s="618"/>
      <c r="CH20" s="618"/>
      <c r="CI20" s="618"/>
      <c r="CJ20" s="618"/>
      <c r="CK20" s="618"/>
      <c r="CL20" s="618"/>
      <c r="CM20" s="618"/>
      <c r="CN20" s="618"/>
      <c r="CO20" s="618"/>
      <c r="CP20" s="618"/>
      <c r="CQ20" s="619"/>
      <c r="CR20" s="588">
        <v>8421992</v>
      </c>
      <c r="CS20" s="589"/>
      <c r="CT20" s="589"/>
      <c r="CU20" s="589"/>
      <c r="CV20" s="589"/>
      <c r="CW20" s="589"/>
      <c r="CX20" s="589"/>
      <c r="CY20" s="590"/>
      <c r="CZ20" s="641">
        <v>100</v>
      </c>
      <c r="DA20" s="641"/>
      <c r="DB20" s="641"/>
      <c r="DC20" s="641"/>
      <c r="DD20" s="594">
        <v>1661847</v>
      </c>
      <c r="DE20" s="589"/>
      <c r="DF20" s="589"/>
      <c r="DG20" s="589"/>
      <c r="DH20" s="589"/>
      <c r="DI20" s="589"/>
      <c r="DJ20" s="589"/>
      <c r="DK20" s="589"/>
      <c r="DL20" s="589"/>
      <c r="DM20" s="589"/>
      <c r="DN20" s="589"/>
      <c r="DO20" s="589"/>
      <c r="DP20" s="590"/>
      <c r="DQ20" s="594">
        <v>5967041</v>
      </c>
      <c r="DR20" s="589"/>
      <c r="DS20" s="589"/>
      <c r="DT20" s="589"/>
      <c r="DU20" s="589"/>
      <c r="DV20" s="589"/>
      <c r="DW20" s="589"/>
      <c r="DX20" s="589"/>
      <c r="DY20" s="589"/>
      <c r="DZ20" s="589"/>
      <c r="EA20" s="589"/>
      <c r="EB20" s="589"/>
      <c r="EC20" s="620"/>
    </row>
    <row r="21" spans="2:133" ht="11.25" customHeight="1">
      <c r="B21" s="585" t="s">
        <v>255</v>
      </c>
      <c r="C21" s="586"/>
      <c r="D21" s="586"/>
      <c r="E21" s="586"/>
      <c r="F21" s="586"/>
      <c r="G21" s="586"/>
      <c r="H21" s="586"/>
      <c r="I21" s="586"/>
      <c r="J21" s="586"/>
      <c r="K21" s="586"/>
      <c r="L21" s="586"/>
      <c r="M21" s="586"/>
      <c r="N21" s="586"/>
      <c r="O21" s="586"/>
      <c r="P21" s="586"/>
      <c r="Q21" s="587"/>
      <c r="R21" s="588">
        <v>1507</v>
      </c>
      <c r="S21" s="589"/>
      <c r="T21" s="589"/>
      <c r="U21" s="589"/>
      <c r="V21" s="589"/>
      <c r="W21" s="589"/>
      <c r="X21" s="589"/>
      <c r="Y21" s="590"/>
      <c r="Z21" s="641">
        <v>0</v>
      </c>
      <c r="AA21" s="641"/>
      <c r="AB21" s="641"/>
      <c r="AC21" s="641"/>
      <c r="AD21" s="642">
        <v>1507</v>
      </c>
      <c r="AE21" s="642"/>
      <c r="AF21" s="642"/>
      <c r="AG21" s="642"/>
      <c r="AH21" s="642"/>
      <c r="AI21" s="642"/>
      <c r="AJ21" s="642"/>
      <c r="AK21" s="642"/>
      <c r="AL21" s="611">
        <v>0</v>
      </c>
      <c r="AM21" s="643"/>
      <c r="AN21" s="643"/>
      <c r="AO21" s="644"/>
      <c r="AP21" s="682" t="s">
        <v>256</v>
      </c>
      <c r="AQ21" s="689"/>
      <c r="AR21" s="689"/>
      <c r="AS21" s="689"/>
      <c r="AT21" s="689"/>
      <c r="AU21" s="689"/>
      <c r="AV21" s="689"/>
      <c r="AW21" s="689"/>
      <c r="AX21" s="689"/>
      <c r="AY21" s="689"/>
      <c r="AZ21" s="689"/>
      <c r="BA21" s="689"/>
      <c r="BB21" s="689"/>
      <c r="BC21" s="689"/>
      <c r="BD21" s="689"/>
      <c r="BE21" s="689"/>
      <c r="BF21" s="684"/>
      <c r="BG21" s="588">
        <v>213</v>
      </c>
      <c r="BH21" s="589"/>
      <c r="BI21" s="589"/>
      <c r="BJ21" s="589"/>
      <c r="BK21" s="589"/>
      <c r="BL21" s="589"/>
      <c r="BM21" s="589"/>
      <c r="BN21" s="590"/>
      <c r="BO21" s="641">
        <v>0</v>
      </c>
      <c r="BP21" s="641"/>
      <c r="BQ21" s="641"/>
      <c r="BR21" s="641"/>
      <c r="BS21" s="594" t="s">
        <v>109</v>
      </c>
      <c r="BT21" s="589"/>
      <c r="BU21" s="589"/>
      <c r="BV21" s="589"/>
      <c r="BW21" s="589"/>
      <c r="BX21" s="589"/>
      <c r="BY21" s="589"/>
      <c r="BZ21" s="589"/>
      <c r="CA21" s="589"/>
      <c r="CB21" s="620"/>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0"/>
    </row>
    <row r="22" spans="2:133" ht="11.25" customHeight="1">
      <c r="B22" s="585" t="s">
        <v>257</v>
      </c>
      <c r="C22" s="586"/>
      <c r="D22" s="586"/>
      <c r="E22" s="586"/>
      <c r="F22" s="586"/>
      <c r="G22" s="586"/>
      <c r="H22" s="586"/>
      <c r="I22" s="586"/>
      <c r="J22" s="586"/>
      <c r="K22" s="586"/>
      <c r="L22" s="586"/>
      <c r="M22" s="586"/>
      <c r="N22" s="586"/>
      <c r="O22" s="586"/>
      <c r="P22" s="586"/>
      <c r="Q22" s="587"/>
      <c r="R22" s="588">
        <v>103898</v>
      </c>
      <c r="S22" s="589"/>
      <c r="T22" s="589"/>
      <c r="U22" s="589"/>
      <c r="V22" s="589"/>
      <c r="W22" s="589"/>
      <c r="X22" s="589"/>
      <c r="Y22" s="590"/>
      <c r="Z22" s="641">
        <v>1.2</v>
      </c>
      <c r="AA22" s="641"/>
      <c r="AB22" s="641"/>
      <c r="AC22" s="641"/>
      <c r="AD22" s="642">
        <v>128</v>
      </c>
      <c r="AE22" s="642"/>
      <c r="AF22" s="642"/>
      <c r="AG22" s="642"/>
      <c r="AH22" s="642"/>
      <c r="AI22" s="642"/>
      <c r="AJ22" s="642"/>
      <c r="AK22" s="642"/>
      <c r="AL22" s="611">
        <v>0</v>
      </c>
      <c r="AM22" s="643"/>
      <c r="AN22" s="643"/>
      <c r="AO22" s="644"/>
      <c r="AP22" s="682" t="s">
        <v>258</v>
      </c>
      <c r="AQ22" s="689"/>
      <c r="AR22" s="689"/>
      <c r="AS22" s="689"/>
      <c r="AT22" s="689"/>
      <c r="AU22" s="689"/>
      <c r="AV22" s="689"/>
      <c r="AW22" s="689"/>
      <c r="AX22" s="689"/>
      <c r="AY22" s="689"/>
      <c r="AZ22" s="689"/>
      <c r="BA22" s="689"/>
      <c r="BB22" s="689"/>
      <c r="BC22" s="689"/>
      <c r="BD22" s="689"/>
      <c r="BE22" s="689"/>
      <c r="BF22" s="684"/>
      <c r="BG22" s="588" t="s">
        <v>109</v>
      </c>
      <c r="BH22" s="589"/>
      <c r="BI22" s="589"/>
      <c r="BJ22" s="589"/>
      <c r="BK22" s="589"/>
      <c r="BL22" s="589"/>
      <c r="BM22" s="589"/>
      <c r="BN22" s="590"/>
      <c r="BO22" s="641" t="s">
        <v>109</v>
      </c>
      <c r="BP22" s="641"/>
      <c r="BQ22" s="641"/>
      <c r="BR22" s="641"/>
      <c r="BS22" s="594" t="s">
        <v>109</v>
      </c>
      <c r="BT22" s="589"/>
      <c r="BU22" s="589"/>
      <c r="BV22" s="589"/>
      <c r="BW22" s="589"/>
      <c r="BX22" s="589"/>
      <c r="BY22" s="589"/>
      <c r="BZ22" s="589"/>
      <c r="CA22" s="589"/>
      <c r="CB22" s="620"/>
      <c r="CD22" s="693" t="s">
        <v>259</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260</v>
      </c>
      <c r="C23" s="586"/>
      <c r="D23" s="586"/>
      <c r="E23" s="586"/>
      <c r="F23" s="586"/>
      <c r="G23" s="586"/>
      <c r="H23" s="586"/>
      <c r="I23" s="586"/>
      <c r="J23" s="586"/>
      <c r="K23" s="586"/>
      <c r="L23" s="586"/>
      <c r="M23" s="586"/>
      <c r="N23" s="586"/>
      <c r="O23" s="586"/>
      <c r="P23" s="586"/>
      <c r="Q23" s="587"/>
      <c r="R23" s="588">
        <v>174862</v>
      </c>
      <c r="S23" s="589"/>
      <c r="T23" s="589"/>
      <c r="U23" s="589"/>
      <c r="V23" s="589"/>
      <c r="W23" s="589"/>
      <c r="X23" s="589"/>
      <c r="Y23" s="590"/>
      <c r="Z23" s="641">
        <v>2</v>
      </c>
      <c r="AA23" s="641"/>
      <c r="AB23" s="641"/>
      <c r="AC23" s="641"/>
      <c r="AD23" s="642">
        <v>2377</v>
      </c>
      <c r="AE23" s="642"/>
      <c r="AF23" s="642"/>
      <c r="AG23" s="642"/>
      <c r="AH23" s="642"/>
      <c r="AI23" s="642"/>
      <c r="AJ23" s="642"/>
      <c r="AK23" s="642"/>
      <c r="AL23" s="611">
        <v>0</v>
      </c>
      <c r="AM23" s="643"/>
      <c r="AN23" s="643"/>
      <c r="AO23" s="644"/>
      <c r="AP23" s="682" t="s">
        <v>261</v>
      </c>
      <c r="AQ23" s="689"/>
      <c r="AR23" s="689"/>
      <c r="AS23" s="689"/>
      <c r="AT23" s="689"/>
      <c r="AU23" s="689"/>
      <c r="AV23" s="689"/>
      <c r="AW23" s="689"/>
      <c r="AX23" s="689"/>
      <c r="AY23" s="689"/>
      <c r="AZ23" s="689"/>
      <c r="BA23" s="689"/>
      <c r="BB23" s="689"/>
      <c r="BC23" s="689"/>
      <c r="BD23" s="689"/>
      <c r="BE23" s="689"/>
      <c r="BF23" s="684"/>
      <c r="BG23" s="588" t="s">
        <v>109</v>
      </c>
      <c r="BH23" s="589"/>
      <c r="BI23" s="589"/>
      <c r="BJ23" s="589"/>
      <c r="BK23" s="589"/>
      <c r="BL23" s="589"/>
      <c r="BM23" s="589"/>
      <c r="BN23" s="590"/>
      <c r="BO23" s="641" t="s">
        <v>109</v>
      </c>
      <c r="BP23" s="641"/>
      <c r="BQ23" s="641"/>
      <c r="BR23" s="641"/>
      <c r="BS23" s="594" t="s">
        <v>109</v>
      </c>
      <c r="BT23" s="589"/>
      <c r="BU23" s="589"/>
      <c r="BV23" s="589"/>
      <c r="BW23" s="589"/>
      <c r="BX23" s="589"/>
      <c r="BY23" s="589"/>
      <c r="BZ23" s="589"/>
      <c r="CA23" s="589"/>
      <c r="CB23" s="620"/>
      <c r="CD23" s="693" t="s">
        <v>200</v>
      </c>
      <c r="CE23" s="694"/>
      <c r="CF23" s="694"/>
      <c r="CG23" s="694"/>
      <c r="CH23" s="694"/>
      <c r="CI23" s="694"/>
      <c r="CJ23" s="694"/>
      <c r="CK23" s="694"/>
      <c r="CL23" s="694"/>
      <c r="CM23" s="694"/>
      <c r="CN23" s="694"/>
      <c r="CO23" s="694"/>
      <c r="CP23" s="694"/>
      <c r="CQ23" s="695"/>
      <c r="CR23" s="693" t="s">
        <v>262</v>
      </c>
      <c r="CS23" s="694"/>
      <c r="CT23" s="694"/>
      <c r="CU23" s="694"/>
      <c r="CV23" s="694"/>
      <c r="CW23" s="694"/>
      <c r="CX23" s="694"/>
      <c r="CY23" s="695"/>
      <c r="CZ23" s="693" t="s">
        <v>263</v>
      </c>
      <c r="DA23" s="694"/>
      <c r="DB23" s="694"/>
      <c r="DC23" s="695"/>
      <c r="DD23" s="693" t="s">
        <v>264</v>
      </c>
      <c r="DE23" s="694"/>
      <c r="DF23" s="694"/>
      <c r="DG23" s="694"/>
      <c r="DH23" s="694"/>
      <c r="DI23" s="694"/>
      <c r="DJ23" s="694"/>
      <c r="DK23" s="695"/>
      <c r="DL23" s="696" t="s">
        <v>265</v>
      </c>
      <c r="DM23" s="697"/>
      <c r="DN23" s="697"/>
      <c r="DO23" s="697"/>
      <c r="DP23" s="697"/>
      <c r="DQ23" s="697"/>
      <c r="DR23" s="697"/>
      <c r="DS23" s="697"/>
      <c r="DT23" s="697"/>
      <c r="DU23" s="697"/>
      <c r="DV23" s="698"/>
      <c r="DW23" s="693" t="s">
        <v>266</v>
      </c>
      <c r="DX23" s="694"/>
      <c r="DY23" s="694"/>
      <c r="DZ23" s="694"/>
      <c r="EA23" s="694"/>
      <c r="EB23" s="694"/>
      <c r="EC23" s="695"/>
    </row>
    <row r="24" spans="2:133" ht="11.25" customHeight="1">
      <c r="B24" s="585" t="s">
        <v>267</v>
      </c>
      <c r="C24" s="586"/>
      <c r="D24" s="586"/>
      <c r="E24" s="586"/>
      <c r="F24" s="586"/>
      <c r="G24" s="586"/>
      <c r="H24" s="586"/>
      <c r="I24" s="586"/>
      <c r="J24" s="586"/>
      <c r="K24" s="586"/>
      <c r="L24" s="586"/>
      <c r="M24" s="586"/>
      <c r="N24" s="586"/>
      <c r="O24" s="586"/>
      <c r="P24" s="586"/>
      <c r="Q24" s="587"/>
      <c r="R24" s="588">
        <v>30088</v>
      </c>
      <c r="S24" s="589"/>
      <c r="T24" s="589"/>
      <c r="U24" s="589"/>
      <c r="V24" s="589"/>
      <c r="W24" s="589"/>
      <c r="X24" s="589"/>
      <c r="Y24" s="590"/>
      <c r="Z24" s="641">
        <v>0.3</v>
      </c>
      <c r="AA24" s="641"/>
      <c r="AB24" s="641"/>
      <c r="AC24" s="641"/>
      <c r="AD24" s="642" t="s">
        <v>109</v>
      </c>
      <c r="AE24" s="642"/>
      <c r="AF24" s="642"/>
      <c r="AG24" s="642"/>
      <c r="AH24" s="642"/>
      <c r="AI24" s="642"/>
      <c r="AJ24" s="642"/>
      <c r="AK24" s="642"/>
      <c r="AL24" s="611" t="s">
        <v>109</v>
      </c>
      <c r="AM24" s="643"/>
      <c r="AN24" s="643"/>
      <c r="AO24" s="644"/>
      <c r="AP24" s="682" t="s">
        <v>268</v>
      </c>
      <c r="AQ24" s="689"/>
      <c r="AR24" s="689"/>
      <c r="AS24" s="689"/>
      <c r="AT24" s="689"/>
      <c r="AU24" s="689"/>
      <c r="AV24" s="689"/>
      <c r="AW24" s="689"/>
      <c r="AX24" s="689"/>
      <c r="AY24" s="689"/>
      <c r="AZ24" s="689"/>
      <c r="BA24" s="689"/>
      <c r="BB24" s="689"/>
      <c r="BC24" s="689"/>
      <c r="BD24" s="689"/>
      <c r="BE24" s="689"/>
      <c r="BF24" s="684"/>
      <c r="BG24" s="588" t="s">
        <v>109</v>
      </c>
      <c r="BH24" s="589"/>
      <c r="BI24" s="589"/>
      <c r="BJ24" s="589"/>
      <c r="BK24" s="589"/>
      <c r="BL24" s="589"/>
      <c r="BM24" s="589"/>
      <c r="BN24" s="590"/>
      <c r="BO24" s="641" t="s">
        <v>109</v>
      </c>
      <c r="BP24" s="641"/>
      <c r="BQ24" s="641"/>
      <c r="BR24" s="641"/>
      <c r="BS24" s="594" t="s">
        <v>109</v>
      </c>
      <c r="BT24" s="589"/>
      <c r="BU24" s="589"/>
      <c r="BV24" s="589"/>
      <c r="BW24" s="589"/>
      <c r="BX24" s="589"/>
      <c r="BY24" s="589"/>
      <c r="BZ24" s="589"/>
      <c r="CA24" s="589"/>
      <c r="CB24" s="620"/>
      <c r="CD24" s="645" t="s">
        <v>269</v>
      </c>
      <c r="CE24" s="646"/>
      <c r="CF24" s="646"/>
      <c r="CG24" s="646"/>
      <c r="CH24" s="646"/>
      <c r="CI24" s="646"/>
      <c r="CJ24" s="646"/>
      <c r="CK24" s="646"/>
      <c r="CL24" s="646"/>
      <c r="CM24" s="646"/>
      <c r="CN24" s="646"/>
      <c r="CO24" s="646"/>
      <c r="CP24" s="646"/>
      <c r="CQ24" s="647"/>
      <c r="CR24" s="638">
        <v>2866548</v>
      </c>
      <c r="CS24" s="639"/>
      <c r="CT24" s="639"/>
      <c r="CU24" s="639"/>
      <c r="CV24" s="639"/>
      <c r="CW24" s="639"/>
      <c r="CX24" s="639"/>
      <c r="CY24" s="686"/>
      <c r="CZ24" s="690">
        <v>34</v>
      </c>
      <c r="DA24" s="691"/>
      <c r="DB24" s="691"/>
      <c r="DC24" s="692"/>
      <c r="DD24" s="685">
        <v>2446839</v>
      </c>
      <c r="DE24" s="639"/>
      <c r="DF24" s="639"/>
      <c r="DG24" s="639"/>
      <c r="DH24" s="639"/>
      <c r="DI24" s="639"/>
      <c r="DJ24" s="639"/>
      <c r="DK24" s="686"/>
      <c r="DL24" s="685">
        <v>2421811</v>
      </c>
      <c r="DM24" s="639"/>
      <c r="DN24" s="639"/>
      <c r="DO24" s="639"/>
      <c r="DP24" s="639"/>
      <c r="DQ24" s="639"/>
      <c r="DR24" s="639"/>
      <c r="DS24" s="639"/>
      <c r="DT24" s="639"/>
      <c r="DU24" s="639"/>
      <c r="DV24" s="686"/>
      <c r="DW24" s="687">
        <v>44.3</v>
      </c>
      <c r="DX24" s="656"/>
      <c r="DY24" s="656"/>
      <c r="DZ24" s="656"/>
      <c r="EA24" s="656"/>
      <c r="EB24" s="656"/>
      <c r="EC24" s="688"/>
    </row>
    <row r="25" spans="2:133" ht="11.25" customHeight="1">
      <c r="B25" s="585" t="s">
        <v>270</v>
      </c>
      <c r="C25" s="586"/>
      <c r="D25" s="586"/>
      <c r="E25" s="586"/>
      <c r="F25" s="586"/>
      <c r="G25" s="586"/>
      <c r="H25" s="586"/>
      <c r="I25" s="586"/>
      <c r="J25" s="586"/>
      <c r="K25" s="586"/>
      <c r="L25" s="586"/>
      <c r="M25" s="586"/>
      <c r="N25" s="586"/>
      <c r="O25" s="586"/>
      <c r="P25" s="586"/>
      <c r="Q25" s="587"/>
      <c r="R25" s="588">
        <v>693374</v>
      </c>
      <c r="S25" s="589"/>
      <c r="T25" s="589"/>
      <c r="U25" s="589"/>
      <c r="V25" s="589"/>
      <c r="W25" s="589"/>
      <c r="X25" s="589"/>
      <c r="Y25" s="590"/>
      <c r="Z25" s="641">
        <v>8</v>
      </c>
      <c r="AA25" s="641"/>
      <c r="AB25" s="641"/>
      <c r="AC25" s="641"/>
      <c r="AD25" s="642" t="s">
        <v>109</v>
      </c>
      <c r="AE25" s="642"/>
      <c r="AF25" s="642"/>
      <c r="AG25" s="642"/>
      <c r="AH25" s="642"/>
      <c r="AI25" s="642"/>
      <c r="AJ25" s="642"/>
      <c r="AK25" s="642"/>
      <c r="AL25" s="611" t="s">
        <v>109</v>
      </c>
      <c r="AM25" s="643"/>
      <c r="AN25" s="643"/>
      <c r="AO25" s="644"/>
      <c r="AP25" s="682" t="s">
        <v>271</v>
      </c>
      <c r="AQ25" s="689"/>
      <c r="AR25" s="689"/>
      <c r="AS25" s="689"/>
      <c r="AT25" s="689"/>
      <c r="AU25" s="689"/>
      <c r="AV25" s="689"/>
      <c r="AW25" s="689"/>
      <c r="AX25" s="689"/>
      <c r="AY25" s="689"/>
      <c r="AZ25" s="689"/>
      <c r="BA25" s="689"/>
      <c r="BB25" s="689"/>
      <c r="BC25" s="689"/>
      <c r="BD25" s="689"/>
      <c r="BE25" s="689"/>
      <c r="BF25" s="684"/>
      <c r="BG25" s="588" t="s">
        <v>109</v>
      </c>
      <c r="BH25" s="589"/>
      <c r="BI25" s="589"/>
      <c r="BJ25" s="589"/>
      <c r="BK25" s="589"/>
      <c r="BL25" s="589"/>
      <c r="BM25" s="589"/>
      <c r="BN25" s="590"/>
      <c r="BO25" s="641" t="s">
        <v>109</v>
      </c>
      <c r="BP25" s="641"/>
      <c r="BQ25" s="641"/>
      <c r="BR25" s="641"/>
      <c r="BS25" s="594" t="s">
        <v>109</v>
      </c>
      <c r="BT25" s="589"/>
      <c r="BU25" s="589"/>
      <c r="BV25" s="589"/>
      <c r="BW25" s="589"/>
      <c r="BX25" s="589"/>
      <c r="BY25" s="589"/>
      <c r="BZ25" s="589"/>
      <c r="CA25" s="589"/>
      <c r="CB25" s="620"/>
      <c r="CD25" s="621" t="s">
        <v>272</v>
      </c>
      <c r="CE25" s="618"/>
      <c r="CF25" s="618"/>
      <c r="CG25" s="618"/>
      <c r="CH25" s="618"/>
      <c r="CI25" s="618"/>
      <c r="CJ25" s="618"/>
      <c r="CK25" s="618"/>
      <c r="CL25" s="618"/>
      <c r="CM25" s="618"/>
      <c r="CN25" s="618"/>
      <c r="CO25" s="618"/>
      <c r="CP25" s="618"/>
      <c r="CQ25" s="619"/>
      <c r="CR25" s="588">
        <v>1177726</v>
      </c>
      <c r="CS25" s="607"/>
      <c r="CT25" s="607"/>
      <c r="CU25" s="607"/>
      <c r="CV25" s="607"/>
      <c r="CW25" s="607"/>
      <c r="CX25" s="607"/>
      <c r="CY25" s="608"/>
      <c r="CZ25" s="591">
        <v>14</v>
      </c>
      <c r="DA25" s="609"/>
      <c r="DB25" s="609"/>
      <c r="DC25" s="610"/>
      <c r="DD25" s="594">
        <v>1122630</v>
      </c>
      <c r="DE25" s="607"/>
      <c r="DF25" s="607"/>
      <c r="DG25" s="607"/>
      <c r="DH25" s="607"/>
      <c r="DI25" s="607"/>
      <c r="DJ25" s="607"/>
      <c r="DK25" s="608"/>
      <c r="DL25" s="594">
        <v>1097602</v>
      </c>
      <c r="DM25" s="607"/>
      <c r="DN25" s="607"/>
      <c r="DO25" s="607"/>
      <c r="DP25" s="607"/>
      <c r="DQ25" s="607"/>
      <c r="DR25" s="607"/>
      <c r="DS25" s="607"/>
      <c r="DT25" s="607"/>
      <c r="DU25" s="607"/>
      <c r="DV25" s="608"/>
      <c r="DW25" s="611">
        <v>20.100000000000001</v>
      </c>
      <c r="DX25" s="612"/>
      <c r="DY25" s="612"/>
      <c r="DZ25" s="612"/>
      <c r="EA25" s="612"/>
      <c r="EB25" s="612"/>
      <c r="EC25" s="613"/>
    </row>
    <row r="26" spans="2:133" ht="11.25" customHeight="1">
      <c r="B26" s="679" t="s">
        <v>273</v>
      </c>
      <c r="C26" s="680"/>
      <c r="D26" s="680"/>
      <c r="E26" s="680"/>
      <c r="F26" s="680"/>
      <c r="G26" s="680"/>
      <c r="H26" s="680"/>
      <c r="I26" s="680"/>
      <c r="J26" s="680"/>
      <c r="K26" s="680"/>
      <c r="L26" s="680"/>
      <c r="M26" s="680"/>
      <c r="N26" s="680"/>
      <c r="O26" s="680"/>
      <c r="P26" s="680"/>
      <c r="Q26" s="681"/>
      <c r="R26" s="588" t="s">
        <v>109</v>
      </c>
      <c r="S26" s="589"/>
      <c r="T26" s="589"/>
      <c r="U26" s="589"/>
      <c r="V26" s="589"/>
      <c r="W26" s="589"/>
      <c r="X26" s="589"/>
      <c r="Y26" s="590"/>
      <c r="Z26" s="641" t="s">
        <v>109</v>
      </c>
      <c r="AA26" s="641"/>
      <c r="AB26" s="641"/>
      <c r="AC26" s="641"/>
      <c r="AD26" s="642" t="s">
        <v>109</v>
      </c>
      <c r="AE26" s="642"/>
      <c r="AF26" s="642"/>
      <c r="AG26" s="642"/>
      <c r="AH26" s="642"/>
      <c r="AI26" s="642"/>
      <c r="AJ26" s="642"/>
      <c r="AK26" s="642"/>
      <c r="AL26" s="611" t="s">
        <v>109</v>
      </c>
      <c r="AM26" s="643"/>
      <c r="AN26" s="643"/>
      <c r="AO26" s="644"/>
      <c r="AP26" s="682" t="s">
        <v>274</v>
      </c>
      <c r="AQ26" s="683"/>
      <c r="AR26" s="683"/>
      <c r="AS26" s="683"/>
      <c r="AT26" s="683"/>
      <c r="AU26" s="683"/>
      <c r="AV26" s="683"/>
      <c r="AW26" s="683"/>
      <c r="AX26" s="683"/>
      <c r="AY26" s="683"/>
      <c r="AZ26" s="683"/>
      <c r="BA26" s="683"/>
      <c r="BB26" s="683"/>
      <c r="BC26" s="683"/>
      <c r="BD26" s="683"/>
      <c r="BE26" s="683"/>
      <c r="BF26" s="684"/>
      <c r="BG26" s="588" t="s">
        <v>109</v>
      </c>
      <c r="BH26" s="589"/>
      <c r="BI26" s="589"/>
      <c r="BJ26" s="589"/>
      <c r="BK26" s="589"/>
      <c r="BL26" s="589"/>
      <c r="BM26" s="589"/>
      <c r="BN26" s="590"/>
      <c r="BO26" s="641" t="s">
        <v>109</v>
      </c>
      <c r="BP26" s="641"/>
      <c r="BQ26" s="641"/>
      <c r="BR26" s="641"/>
      <c r="BS26" s="594" t="s">
        <v>109</v>
      </c>
      <c r="BT26" s="589"/>
      <c r="BU26" s="589"/>
      <c r="BV26" s="589"/>
      <c r="BW26" s="589"/>
      <c r="BX26" s="589"/>
      <c r="BY26" s="589"/>
      <c r="BZ26" s="589"/>
      <c r="CA26" s="589"/>
      <c r="CB26" s="620"/>
      <c r="CD26" s="621" t="s">
        <v>275</v>
      </c>
      <c r="CE26" s="618"/>
      <c r="CF26" s="618"/>
      <c r="CG26" s="618"/>
      <c r="CH26" s="618"/>
      <c r="CI26" s="618"/>
      <c r="CJ26" s="618"/>
      <c r="CK26" s="618"/>
      <c r="CL26" s="618"/>
      <c r="CM26" s="618"/>
      <c r="CN26" s="618"/>
      <c r="CO26" s="618"/>
      <c r="CP26" s="618"/>
      <c r="CQ26" s="619"/>
      <c r="CR26" s="588">
        <v>776210</v>
      </c>
      <c r="CS26" s="589"/>
      <c r="CT26" s="589"/>
      <c r="CU26" s="589"/>
      <c r="CV26" s="589"/>
      <c r="CW26" s="589"/>
      <c r="CX26" s="589"/>
      <c r="CY26" s="590"/>
      <c r="CZ26" s="591">
        <v>9.1999999999999993</v>
      </c>
      <c r="DA26" s="609"/>
      <c r="DB26" s="609"/>
      <c r="DC26" s="610"/>
      <c r="DD26" s="594">
        <v>729271</v>
      </c>
      <c r="DE26" s="589"/>
      <c r="DF26" s="589"/>
      <c r="DG26" s="589"/>
      <c r="DH26" s="589"/>
      <c r="DI26" s="589"/>
      <c r="DJ26" s="589"/>
      <c r="DK26" s="590"/>
      <c r="DL26" s="594" t="s">
        <v>212</v>
      </c>
      <c r="DM26" s="589"/>
      <c r="DN26" s="589"/>
      <c r="DO26" s="589"/>
      <c r="DP26" s="589"/>
      <c r="DQ26" s="589"/>
      <c r="DR26" s="589"/>
      <c r="DS26" s="589"/>
      <c r="DT26" s="589"/>
      <c r="DU26" s="589"/>
      <c r="DV26" s="590"/>
      <c r="DW26" s="611" t="s">
        <v>212</v>
      </c>
      <c r="DX26" s="612"/>
      <c r="DY26" s="612"/>
      <c r="DZ26" s="612"/>
      <c r="EA26" s="612"/>
      <c r="EB26" s="612"/>
      <c r="EC26" s="613"/>
    </row>
    <row r="27" spans="2:133" ht="11.25" customHeight="1">
      <c r="B27" s="585" t="s">
        <v>276</v>
      </c>
      <c r="C27" s="586"/>
      <c r="D27" s="586"/>
      <c r="E27" s="586"/>
      <c r="F27" s="586"/>
      <c r="G27" s="586"/>
      <c r="H27" s="586"/>
      <c r="I27" s="586"/>
      <c r="J27" s="586"/>
      <c r="K27" s="586"/>
      <c r="L27" s="586"/>
      <c r="M27" s="586"/>
      <c r="N27" s="586"/>
      <c r="O27" s="586"/>
      <c r="P27" s="586"/>
      <c r="Q27" s="587"/>
      <c r="R27" s="588">
        <v>581406</v>
      </c>
      <c r="S27" s="589"/>
      <c r="T27" s="589"/>
      <c r="U27" s="589"/>
      <c r="V27" s="589"/>
      <c r="W27" s="589"/>
      <c r="X27" s="589"/>
      <c r="Y27" s="590"/>
      <c r="Z27" s="641">
        <v>6.7</v>
      </c>
      <c r="AA27" s="641"/>
      <c r="AB27" s="641"/>
      <c r="AC27" s="641"/>
      <c r="AD27" s="642" t="s">
        <v>109</v>
      </c>
      <c r="AE27" s="642"/>
      <c r="AF27" s="642"/>
      <c r="AG27" s="642"/>
      <c r="AH27" s="642"/>
      <c r="AI27" s="642"/>
      <c r="AJ27" s="642"/>
      <c r="AK27" s="642"/>
      <c r="AL27" s="611" t="s">
        <v>109</v>
      </c>
      <c r="AM27" s="643"/>
      <c r="AN27" s="643"/>
      <c r="AO27" s="644"/>
      <c r="AP27" s="585" t="s">
        <v>277</v>
      </c>
      <c r="AQ27" s="586"/>
      <c r="AR27" s="586"/>
      <c r="AS27" s="586"/>
      <c r="AT27" s="586"/>
      <c r="AU27" s="586"/>
      <c r="AV27" s="586"/>
      <c r="AW27" s="586"/>
      <c r="AX27" s="586"/>
      <c r="AY27" s="586"/>
      <c r="AZ27" s="586"/>
      <c r="BA27" s="586"/>
      <c r="BB27" s="586"/>
      <c r="BC27" s="586"/>
      <c r="BD27" s="586"/>
      <c r="BE27" s="586"/>
      <c r="BF27" s="587"/>
      <c r="BG27" s="588">
        <v>963227</v>
      </c>
      <c r="BH27" s="589"/>
      <c r="BI27" s="589"/>
      <c r="BJ27" s="589"/>
      <c r="BK27" s="589"/>
      <c r="BL27" s="589"/>
      <c r="BM27" s="589"/>
      <c r="BN27" s="590"/>
      <c r="BO27" s="641">
        <v>100</v>
      </c>
      <c r="BP27" s="641"/>
      <c r="BQ27" s="641"/>
      <c r="BR27" s="641"/>
      <c r="BS27" s="594">
        <v>10038</v>
      </c>
      <c r="BT27" s="589"/>
      <c r="BU27" s="589"/>
      <c r="BV27" s="589"/>
      <c r="BW27" s="589"/>
      <c r="BX27" s="589"/>
      <c r="BY27" s="589"/>
      <c r="BZ27" s="589"/>
      <c r="CA27" s="589"/>
      <c r="CB27" s="620"/>
      <c r="CD27" s="621" t="s">
        <v>278</v>
      </c>
      <c r="CE27" s="618"/>
      <c r="CF27" s="618"/>
      <c r="CG27" s="618"/>
      <c r="CH27" s="618"/>
      <c r="CI27" s="618"/>
      <c r="CJ27" s="618"/>
      <c r="CK27" s="618"/>
      <c r="CL27" s="618"/>
      <c r="CM27" s="618"/>
      <c r="CN27" s="618"/>
      <c r="CO27" s="618"/>
      <c r="CP27" s="618"/>
      <c r="CQ27" s="619"/>
      <c r="CR27" s="588">
        <v>352979</v>
      </c>
      <c r="CS27" s="607"/>
      <c r="CT27" s="607"/>
      <c r="CU27" s="607"/>
      <c r="CV27" s="607"/>
      <c r="CW27" s="607"/>
      <c r="CX27" s="607"/>
      <c r="CY27" s="608"/>
      <c r="CZ27" s="591">
        <v>4.2</v>
      </c>
      <c r="DA27" s="609"/>
      <c r="DB27" s="609"/>
      <c r="DC27" s="610"/>
      <c r="DD27" s="594">
        <v>99897</v>
      </c>
      <c r="DE27" s="607"/>
      <c r="DF27" s="607"/>
      <c r="DG27" s="607"/>
      <c r="DH27" s="607"/>
      <c r="DI27" s="607"/>
      <c r="DJ27" s="607"/>
      <c r="DK27" s="608"/>
      <c r="DL27" s="594">
        <v>99897</v>
      </c>
      <c r="DM27" s="607"/>
      <c r="DN27" s="607"/>
      <c r="DO27" s="607"/>
      <c r="DP27" s="607"/>
      <c r="DQ27" s="607"/>
      <c r="DR27" s="607"/>
      <c r="DS27" s="607"/>
      <c r="DT27" s="607"/>
      <c r="DU27" s="607"/>
      <c r="DV27" s="608"/>
      <c r="DW27" s="611">
        <v>1.8</v>
      </c>
      <c r="DX27" s="612"/>
      <c r="DY27" s="612"/>
      <c r="DZ27" s="612"/>
      <c r="EA27" s="612"/>
      <c r="EB27" s="612"/>
      <c r="EC27" s="613"/>
    </row>
    <row r="28" spans="2:133" ht="11.25" customHeight="1">
      <c r="B28" s="585" t="s">
        <v>279</v>
      </c>
      <c r="C28" s="586"/>
      <c r="D28" s="586"/>
      <c r="E28" s="586"/>
      <c r="F28" s="586"/>
      <c r="G28" s="586"/>
      <c r="H28" s="586"/>
      <c r="I28" s="586"/>
      <c r="J28" s="586"/>
      <c r="K28" s="586"/>
      <c r="L28" s="586"/>
      <c r="M28" s="586"/>
      <c r="N28" s="586"/>
      <c r="O28" s="586"/>
      <c r="P28" s="586"/>
      <c r="Q28" s="587"/>
      <c r="R28" s="588">
        <v>67290</v>
      </c>
      <c r="S28" s="589"/>
      <c r="T28" s="589"/>
      <c r="U28" s="589"/>
      <c r="V28" s="589"/>
      <c r="W28" s="589"/>
      <c r="X28" s="589"/>
      <c r="Y28" s="590"/>
      <c r="Z28" s="641">
        <v>0.8</v>
      </c>
      <c r="AA28" s="641"/>
      <c r="AB28" s="641"/>
      <c r="AC28" s="641"/>
      <c r="AD28" s="642" t="s">
        <v>109</v>
      </c>
      <c r="AE28" s="642"/>
      <c r="AF28" s="642"/>
      <c r="AG28" s="642"/>
      <c r="AH28" s="642"/>
      <c r="AI28" s="642"/>
      <c r="AJ28" s="642"/>
      <c r="AK28" s="642"/>
      <c r="AL28" s="611" t="s">
        <v>109</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1" t="s">
        <v>280</v>
      </c>
      <c r="CE28" s="618"/>
      <c r="CF28" s="618"/>
      <c r="CG28" s="618"/>
      <c r="CH28" s="618"/>
      <c r="CI28" s="618"/>
      <c r="CJ28" s="618"/>
      <c r="CK28" s="618"/>
      <c r="CL28" s="618"/>
      <c r="CM28" s="618"/>
      <c r="CN28" s="618"/>
      <c r="CO28" s="618"/>
      <c r="CP28" s="618"/>
      <c r="CQ28" s="619"/>
      <c r="CR28" s="588">
        <v>1335843</v>
      </c>
      <c r="CS28" s="589"/>
      <c r="CT28" s="589"/>
      <c r="CU28" s="589"/>
      <c r="CV28" s="589"/>
      <c r="CW28" s="589"/>
      <c r="CX28" s="589"/>
      <c r="CY28" s="590"/>
      <c r="CZ28" s="591">
        <v>15.9</v>
      </c>
      <c r="DA28" s="609"/>
      <c r="DB28" s="609"/>
      <c r="DC28" s="610"/>
      <c r="DD28" s="594">
        <v>1224312</v>
      </c>
      <c r="DE28" s="589"/>
      <c r="DF28" s="589"/>
      <c r="DG28" s="589"/>
      <c r="DH28" s="589"/>
      <c r="DI28" s="589"/>
      <c r="DJ28" s="589"/>
      <c r="DK28" s="590"/>
      <c r="DL28" s="594">
        <v>1224312</v>
      </c>
      <c r="DM28" s="589"/>
      <c r="DN28" s="589"/>
      <c r="DO28" s="589"/>
      <c r="DP28" s="589"/>
      <c r="DQ28" s="589"/>
      <c r="DR28" s="589"/>
      <c r="DS28" s="589"/>
      <c r="DT28" s="589"/>
      <c r="DU28" s="589"/>
      <c r="DV28" s="590"/>
      <c r="DW28" s="611">
        <v>22.4</v>
      </c>
      <c r="DX28" s="612"/>
      <c r="DY28" s="612"/>
      <c r="DZ28" s="612"/>
      <c r="EA28" s="612"/>
      <c r="EB28" s="612"/>
      <c r="EC28" s="613"/>
    </row>
    <row r="29" spans="2:133" ht="11.25" customHeight="1">
      <c r="B29" s="585" t="s">
        <v>281</v>
      </c>
      <c r="C29" s="586"/>
      <c r="D29" s="586"/>
      <c r="E29" s="586"/>
      <c r="F29" s="586"/>
      <c r="G29" s="586"/>
      <c r="H29" s="586"/>
      <c r="I29" s="586"/>
      <c r="J29" s="586"/>
      <c r="K29" s="586"/>
      <c r="L29" s="586"/>
      <c r="M29" s="586"/>
      <c r="N29" s="586"/>
      <c r="O29" s="586"/>
      <c r="P29" s="586"/>
      <c r="Q29" s="587"/>
      <c r="R29" s="588">
        <v>54643</v>
      </c>
      <c r="S29" s="589"/>
      <c r="T29" s="589"/>
      <c r="U29" s="589"/>
      <c r="V29" s="589"/>
      <c r="W29" s="589"/>
      <c r="X29" s="589"/>
      <c r="Y29" s="590"/>
      <c r="Z29" s="641">
        <v>0.6</v>
      </c>
      <c r="AA29" s="641"/>
      <c r="AB29" s="641"/>
      <c r="AC29" s="641"/>
      <c r="AD29" s="642" t="s">
        <v>109</v>
      </c>
      <c r="AE29" s="642"/>
      <c r="AF29" s="642"/>
      <c r="AG29" s="642"/>
      <c r="AH29" s="642"/>
      <c r="AI29" s="642"/>
      <c r="AJ29" s="642"/>
      <c r="AK29" s="642"/>
      <c r="AL29" s="611" t="s">
        <v>109</v>
      </c>
      <c r="AM29" s="643"/>
      <c r="AN29" s="643"/>
      <c r="AO29" s="644"/>
      <c r="AP29" s="648" t="s">
        <v>200</v>
      </c>
      <c r="AQ29" s="649"/>
      <c r="AR29" s="649"/>
      <c r="AS29" s="649"/>
      <c r="AT29" s="649"/>
      <c r="AU29" s="649"/>
      <c r="AV29" s="649"/>
      <c r="AW29" s="649"/>
      <c r="AX29" s="649"/>
      <c r="AY29" s="649"/>
      <c r="AZ29" s="649"/>
      <c r="BA29" s="649"/>
      <c r="BB29" s="649"/>
      <c r="BC29" s="649"/>
      <c r="BD29" s="649"/>
      <c r="BE29" s="649"/>
      <c r="BF29" s="650"/>
      <c r="BG29" s="648" t="s">
        <v>282</v>
      </c>
      <c r="BH29" s="676"/>
      <c r="BI29" s="676"/>
      <c r="BJ29" s="676"/>
      <c r="BK29" s="676"/>
      <c r="BL29" s="676"/>
      <c r="BM29" s="676"/>
      <c r="BN29" s="676"/>
      <c r="BO29" s="676"/>
      <c r="BP29" s="676"/>
      <c r="BQ29" s="677"/>
      <c r="BR29" s="648" t="s">
        <v>283</v>
      </c>
      <c r="BS29" s="676"/>
      <c r="BT29" s="676"/>
      <c r="BU29" s="676"/>
      <c r="BV29" s="676"/>
      <c r="BW29" s="676"/>
      <c r="BX29" s="676"/>
      <c r="BY29" s="676"/>
      <c r="BZ29" s="676"/>
      <c r="CA29" s="676"/>
      <c r="CB29" s="677"/>
      <c r="CD29" s="658" t="s">
        <v>284</v>
      </c>
      <c r="CE29" s="659"/>
      <c r="CF29" s="621" t="s">
        <v>285</v>
      </c>
      <c r="CG29" s="618"/>
      <c r="CH29" s="618"/>
      <c r="CI29" s="618"/>
      <c r="CJ29" s="618"/>
      <c r="CK29" s="618"/>
      <c r="CL29" s="618"/>
      <c r="CM29" s="618"/>
      <c r="CN29" s="618"/>
      <c r="CO29" s="618"/>
      <c r="CP29" s="618"/>
      <c r="CQ29" s="619"/>
      <c r="CR29" s="588">
        <v>1334963</v>
      </c>
      <c r="CS29" s="607"/>
      <c r="CT29" s="607"/>
      <c r="CU29" s="607"/>
      <c r="CV29" s="607"/>
      <c r="CW29" s="607"/>
      <c r="CX29" s="607"/>
      <c r="CY29" s="608"/>
      <c r="CZ29" s="591">
        <v>15.9</v>
      </c>
      <c r="DA29" s="609"/>
      <c r="DB29" s="609"/>
      <c r="DC29" s="610"/>
      <c r="DD29" s="594">
        <v>1223432</v>
      </c>
      <c r="DE29" s="607"/>
      <c r="DF29" s="607"/>
      <c r="DG29" s="607"/>
      <c r="DH29" s="607"/>
      <c r="DI29" s="607"/>
      <c r="DJ29" s="607"/>
      <c r="DK29" s="608"/>
      <c r="DL29" s="594">
        <v>1223432</v>
      </c>
      <c r="DM29" s="607"/>
      <c r="DN29" s="607"/>
      <c r="DO29" s="607"/>
      <c r="DP29" s="607"/>
      <c r="DQ29" s="607"/>
      <c r="DR29" s="607"/>
      <c r="DS29" s="607"/>
      <c r="DT29" s="607"/>
      <c r="DU29" s="607"/>
      <c r="DV29" s="608"/>
      <c r="DW29" s="611">
        <v>22.4</v>
      </c>
      <c r="DX29" s="612"/>
      <c r="DY29" s="612"/>
      <c r="DZ29" s="612"/>
      <c r="EA29" s="612"/>
      <c r="EB29" s="612"/>
      <c r="EC29" s="613"/>
    </row>
    <row r="30" spans="2:133" ht="11.25" customHeight="1">
      <c r="B30" s="585" t="s">
        <v>286</v>
      </c>
      <c r="C30" s="586"/>
      <c r="D30" s="586"/>
      <c r="E30" s="586"/>
      <c r="F30" s="586"/>
      <c r="G30" s="586"/>
      <c r="H30" s="586"/>
      <c r="I30" s="586"/>
      <c r="J30" s="586"/>
      <c r="K30" s="586"/>
      <c r="L30" s="586"/>
      <c r="M30" s="586"/>
      <c r="N30" s="586"/>
      <c r="O30" s="586"/>
      <c r="P30" s="586"/>
      <c r="Q30" s="587"/>
      <c r="R30" s="588">
        <v>29438</v>
      </c>
      <c r="S30" s="589"/>
      <c r="T30" s="589"/>
      <c r="U30" s="589"/>
      <c r="V30" s="589"/>
      <c r="W30" s="589"/>
      <c r="X30" s="589"/>
      <c r="Y30" s="590"/>
      <c r="Z30" s="641">
        <v>0.3</v>
      </c>
      <c r="AA30" s="641"/>
      <c r="AB30" s="641"/>
      <c r="AC30" s="641"/>
      <c r="AD30" s="642" t="s">
        <v>109</v>
      </c>
      <c r="AE30" s="642"/>
      <c r="AF30" s="642"/>
      <c r="AG30" s="642"/>
      <c r="AH30" s="642"/>
      <c r="AI30" s="642"/>
      <c r="AJ30" s="642"/>
      <c r="AK30" s="642"/>
      <c r="AL30" s="611" t="s">
        <v>109</v>
      </c>
      <c r="AM30" s="643"/>
      <c r="AN30" s="643"/>
      <c r="AO30" s="644"/>
      <c r="AP30" s="664" t="s">
        <v>287</v>
      </c>
      <c r="AQ30" s="665"/>
      <c r="AR30" s="665"/>
      <c r="AS30" s="665"/>
      <c r="AT30" s="670" t="s">
        <v>288</v>
      </c>
      <c r="AU30" s="182"/>
      <c r="AV30" s="182"/>
      <c r="AW30" s="182"/>
      <c r="AX30" s="673" t="s">
        <v>166</v>
      </c>
      <c r="AY30" s="674"/>
      <c r="AZ30" s="674"/>
      <c r="BA30" s="674"/>
      <c r="BB30" s="674"/>
      <c r="BC30" s="674"/>
      <c r="BD30" s="674"/>
      <c r="BE30" s="674"/>
      <c r="BF30" s="675"/>
      <c r="BG30" s="654">
        <v>99.7</v>
      </c>
      <c r="BH30" s="655"/>
      <c r="BI30" s="655"/>
      <c r="BJ30" s="655"/>
      <c r="BK30" s="655"/>
      <c r="BL30" s="655"/>
      <c r="BM30" s="656">
        <v>98</v>
      </c>
      <c r="BN30" s="655"/>
      <c r="BO30" s="655"/>
      <c r="BP30" s="655"/>
      <c r="BQ30" s="657"/>
      <c r="BR30" s="654">
        <v>99.6</v>
      </c>
      <c r="BS30" s="655"/>
      <c r="BT30" s="655"/>
      <c r="BU30" s="655"/>
      <c r="BV30" s="655"/>
      <c r="BW30" s="655"/>
      <c r="BX30" s="656">
        <v>97.9</v>
      </c>
      <c r="BY30" s="655"/>
      <c r="BZ30" s="655"/>
      <c r="CA30" s="655"/>
      <c r="CB30" s="657"/>
      <c r="CD30" s="660"/>
      <c r="CE30" s="661"/>
      <c r="CF30" s="621" t="s">
        <v>289</v>
      </c>
      <c r="CG30" s="618"/>
      <c r="CH30" s="618"/>
      <c r="CI30" s="618"/>
      <c r="CJ30" s="618"/>
      <c r="CK30" s="618"/>
      <c r="CL30" s="618"/>
      <c r="CM30" s="618"/>
      <c r="CN30" s="618"/>
      <c r="CO30" s="618"/>
      <c r="CP30" s="618"/>
      <c r="CQ30" s="619"/>
      <c r="CR30" s="588">
        <v>1200982</v>
      </c>
      <c r="CS30" s="589"/>
      <c r="CT30" s="589"/>
      <c r="CU30" s="589"/>
      <c r="CV30" s="589"/>
      <c r="CW30" s="589"/>
      <c r="CX30" s="589"/>
      <c r="CY30" s="590"/>
      <c r="CZ30" s="591">
        <v>14.3</v>
      </c>
      <c r="DA30" s="609"/>
      <c r="DB30" s="609"/>
      <c r="DC30" s="610"/>
      <c r="DD30" s="594">
        <v>1106596</v>
      </c>
      <c r="DE30" s="589"/>
      <c r="DF30" s="589"/>
      <c r="DG30" s="589"/>
      <c r="DH30" s="589"/>
      <c r="DI30" s="589"/>
      <c r="DJ30" s="589"/>
      <c r="DK30" s="590"/>
      <c r="DL30" s="594">
        <v>1106596</v>
      </c>
      <c r="DM30" s="589"/>
      <c r="DN30" s="589"/>
      <c r="DO30" s="589"/>
      <c r="DP30" s="589"/>
      <c r="DQ30" s="589"/>
      <c r="DR30" s="589"/>
      <c r="DS30" s="589"/>
      <c r="DT30" s="589"/>
      <c r="DU30" s="589"/>
      <c r="DV30" s="590"/>
      <c r="DW30" s="611">
        <v>20.2</v>
      </c>
      <c r="DX30" s="612"/>
      <c r="DY30" s="612"/>
      <c r="DZ30" s="612"/>
      <c r="EA30" s="612"/>
      <c r="EB30" s="612"/>
      <c r="EC30" s="613"/>
    </row>
    <row r="31" spans="2:133" ht="11.25" customHeight="1">
      <c r="B31" s="585" t="s">
        <v>290</v>
      </c>
      <c r="C31" s="586"/>
      <c r="D31" s="586"/>
      <c r="E31" s="586"/>
      <c r="F31" s="586"/>
      <c r="G31" s="586"/>
      <c r="H31" s="586"/>
      <c r="I31" s="586"/>
      <c r="J31" s="586"/>
      <c r="K31" s="586"/>
      <c r="L31" s="586"/>
      <c r="M31" s="586"/>
      <c r="N31" s="586"/>
      <c r="O31" s="586"/>
      <c r="P31" s="586"/>
      <c r="Q31" s="587"/>
      <c r="R31" s="588">
        <v>131852</v>
      </c>
      <c r="S31" s="589"/>
      <c r="T31" s="589"/>
      <c r="U31" s="589"/>
      <c r="V31" s="589"/>
      <c r="W31" s="589"/>
      <c r="X31" s="589"/>
      <c r="Y31" s="590"/>
      <c r="Z31" s="641">
        <v>1.5</v>
      </c>
      <c r="AA31" s="641"/>
      <c r="AB31" s="641"/>
      <c r="AC31" s="641"/>
      <c r="AD31" s="642" t="s">
        <v>109</v>
      </c>
      <c r="AE31" s="642"/>
      <c r="AF31" s="642"/>
      <c r="AG31" s="642"/>
      <c r="AH31" s="642"/>
      <c r="AI31" s="642"/>
      <c r="AJ31" s="642"/>
      <c r="AK31" s="642"/>
      <c r="AL31" s="611" t="s">
        <v>109</v>
      </c>
      <c r="AM31" s="643"/>
      <c r="AN31" s="643"/>
      <c r="AO31" s="644"/>
      <c r="AP31" s="666"/>
      <c r="AQ31" s="667"/>
      <c r="AR31" s="667"/>
      <c r="AS31" s="667"/>
      <c r="AT31" s="671"/>
      <c r="AU31" s="181" t="s">
        <v>291</v>
      </c>
      <c r="AV31" s="181"/>
      <c r="AW31" s="181"/>
      <c r="AX31" s="585" t="s">
        <v>292</v>
      </c>
      <c r="AY31" s="586"/>
      <c r="AZ31" s="586"/>
      <c r="BA31" s="586"/>
      <c r="BB31" s="586"/>
      <c r="BC31" s="586"/>
      <c r="BD31" s="586"/>
      <c r="BE31" s="586"/>
      <c r="BF31" s="587"/>
      <c r="BG31" s="652">
        <v>99.7</v>
      </c>
      <c r="BH31" s="607"/>
      <c r="BI31" s="607"/>
      <c r="BJ31" s="607"/>
      <c r="BK31" s="607"/>
      <c r="BL31" s="607"/>
      <c r="BM31" s="643">
        <v>98.7</v>
      </c>
      <c r="BN31" s="653"/>
      <c r="BO31" s="653"/>
      <c r="BP31" s="653"/>
      <c r="BQ31" s="617"/>
      <c r="BR31" s="652">
        <v>99.6</v>
      </c>
      <c r="BS31" s="607"/>
      <c r="BT31" s="607"/>
      <c r="BU31" s="607"/>
      <c r="BV31" s="607"/>
      <c r="BW31" s="607"/>
      <c r="BX31" s="643">
        <v>98.4</v>
      </c>
      <c r="BY31" s="653"/>
      <c r="BZ31" s="653"/>
      <c r="CA31" s="653"/>
      <c r="CB31" s="617"/>
      <c r="CD31" s="660"/>
      <c r="CE31" s="661"/>
      <c r="CF31" s="621" t="s">
        <v>293</v>
      </c>
      <c r="CG31" s="618"/>
      <c r="CH31" s="618"/>
      <c r="CI31" s="618"/>
      <c r="CJ31" s="618"/>
      <c r="CK31" s="618"/>
      <c r="CL31" s="618"/>
      <c r="CM31" s="618"/>
      <c r="CN31" s="618"/>
      <c r="CO31" s="618"/>
      <c r="CP31" s="618"/>
      <c r="CQ31" s="619"/>
      <c r="CR31" s="588">
        <v>133981</v>
      </c>
      <c r="CS31" s="607"/>
      <c r="CT31" s="607"/>
      <c r="CU31" s="607"/>
      <c r="CV31" s="607"/>
      <c r="CW31" s="607"/>
      <c r="CX31" s="607"/>
      <c r="CY31" s="608"/>
      <c r="CZ31" s="591">
        <v>1.6</v>
      </c>
      <c r="DA31" s="609"/>
      <c r="DB31" s="609"/>
      <c r="DC31" s="610"/>
      <c r="DD31" s="594">
        <v>116836</v>
      </c>
      <c r="DE31" s="607"/>
      <c r="DF31" s="607"/>
      <c r="DG31" s="607"/>
      <c r="DH31" s="607"/>
      <c r="DI31" s="607"/>
      <c r="DJ31" s="607"/>
      <c r="DK31" s="608"/>
      <c r="DL31" s="594">
        <v>116836</v>
      </c>
      <c r="DM31" s="607"/>
      <c r="DN31" s="607"/>
      <c r="DO31" s="607"/>
      <c r="DP31" s="607"/>
      <c r="DQ31" s="607"/>
      <c r="DR31" s="607"/>
      <c r="DS31" s="607"/>
      <c r="DT31" s="607"/>
      <c r="DU31" s="607"/>
      <c r="DV31" s="608"/>
      <c r="DW31" s="611">
        <v>2.1</v>
      </c>
      <c r="DX31" s="612"/>
      <c r="DY31" s="612"/>
      <c r="DZ31" s="612"/>
      <c r="EA31" s="612"/>
      <c r="EB31" s="612"/>
      <c r="EC31" s="613"/>
    </row>
    <row r="32" spans="2:133" ht="11.25" customHeight="1">
      <c r="B32" s="585" t="s">
        <v>294</v>
      </c>
      <c r="C32" s="586"/>
      <c r="D32" s="586"/>
      <c r="E32" s="586"/>
      <c r="F32" s="586"/>
      <c r="G32" s="586"/>
      <c r="H32" s="586"/>
      <c r="I32" s="586"/>
      <c r="J32" s="586"/>
      <c r="K32" s="586"/>
      <c r="L32" s="586"/>
      <c r="M32" s="586"/>
      <c r="N32" s="586"/>
      <c r="O32" s="586"/>
      <c r="P32" s="586"/>
      <c r="Q32" s="587"/>
      <c r="R32" s="588">
        <v>151597</v>
      </c>
      <c r="S32" s="589"/>
      <c r="T32" s="589"/>
      <c r="U32" s="589"/>
      <c r="V32" s="589"/>
      <c r="W32" s="589"/>
      <c r="X32" s="589"/>
      <c r="Y32" s="590"/>
      <c r="Z32" s="641">
        <v>1.8</v>
      </c>
      <c r="AA32" s="641"/>
      <c r="AB32" s="641"/>
      <c r="AC32" s="641"/>
      <c r="AD32" s="642">
        <v>278</v>
      </c>
      <c r="AE32" s="642"/>
      <c r="AF32" s="642"/>
      <c r="AG32" s="642"/>
      <c r="AH32" s="642"/>
      <c r="AI32" s="642"/>
      <c r="AJ32" s="642"/>
      <c r="AK32" s="642"/>
      <c r="AL32" s="611">
        <v>0</v>
      </c>
      <c r="AM32" s="643"/>
      <c r="AN32" s="643"/>
      <c r="AO32" s="644"/>
      <c r="AP32" s="668"/>
      <c r="AQ32" s="669"/>
      <c r="AR32" s="669"/>
      <c r="AS32" s="669"/>
      <c r="AT32" s="672"/>
      <c r="AU32" s="183"/>
      <c r="AV32" s="183"/>
      <c r="AW32" s="183"/>
      <c r="AX32" s="569" t="s">
        <v>295</v>
      </c>
      <c r="AY32" s="570"/>
      <c r="AZ32" s="570"/>
      <c r="BA32" s="570"/>
      <c r="BB32" s="570"/>
      <c r="BC32" s="570"/>
      <c r="BD32" s="570"/>
      <c r="BE32" s="570"/>
      <c r="BF32" s="571"/>
      <c r="BG32" s="651">
        <v>99.7</v>
      </c>
      <c r="BH32" s="573"/>
      <c r="BI32" s="573"/>
      <c r="BJ32" s="573"/>
      <c r="BK32" s="573"/>
      <c r="BL32" s="573"/>
      <c r="BM32" s="636">
        <v>96.9</v>
      </c>
      <c r="BN32" s="573"/>
      <c r="BO32" s="573"/>
      <c r="BP32" s="573"/>
      <c r="BQ32" s="630"/>
      <c r="BR32" s="651">
        <v>99.6</v>
      </c>
      <c r="BS32" s="573"/>
      <c r="BT32" s="573"/>
      <c r="BU32" s="573"/>
      <c r="BV32" s="573"/>
      <c r="BW32" s="573"/>
      <c r="BX32" s="636">
        <v>97.1</v>
      </c>
      <c r="BY32" s="573"/>
      <c r="BZ32" s="573"/>
      <c r="CA32" s="573"/>
      <c r="CB32" s="630"/>
      <c r="CD32" s="662"/>
      <c r="CE32" s="663"/>
      <c r="CF32" s="621" t="s">
        <v>296</v>
      </c>
      <c r="CG32" s="618"/>
      <c r="CH32" s="618"/>
      <c r="CI32" s="618"/>
      <c r="CJ32" s="618"/>
      <c r="CK32" s="618"/>
      <c r="CL32" s="618"/>
      <c r="CM32" s="618"/>
      <c r="CN32" s="618"/>
      <c r="CO32" s="618"/>
      <c r="CP32" s="618"/>
      <c r="CQ32" s="619"/>
      <c r="CR32" s="588">
        <v>880</v>
      </c>
      <c r="CS32" s="589"/>
      <c r="CT32" s="589"/>
      <c r="CU32" s="589"/>
      <c r="CV32" s="589"/>
      <c r="CW32" s="589"/>
      <c r="CX32" s="589"/>
      <c r="CY32" s="590"/>
      <c r="CZ32" s="591">
        <v>0</v>
      </c>
      <c r="DA32" s="609"/>
      <c r="DB32" s="609"/>
      <c r="DC32" s="610"/>
      <c r="DD32" s="594">
        <v>880</v>
      </c>
      <c r="DE32" s="589"/>
      <c r="DF32" s="589"/>
      <c r="DG32" s="589"/>
      <c r="DH32" s="589"/>
      <c r="DI32" s="589"/>
      <c r="DJ32" s="589"/>
      <c r="DK32" s="590"/>
      <c r="DL32" s="594">
        <v>880</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297</v>
      </c>
      <c r="C33" s="586"/>
      <c r="D33" s="586"/>
      <c r="E33" s="586"/>
      <c r="F33" s="586"/>
      <c r="G33" s="586"/>
      <c r="H33" s="586"/>
      <c r="I33" s="586"/>
      <c r="J33" s="586"/>
      <c r="K33" s="586"/>
      <c r="L33" s="586"/>
      <c r="M33" s="586"/>
      <c r="N33" s="586"/>
      <c r="O33" s="586"/>
      <c r="P33" s="586"/>
      <c r="Q33" s="587"/>
      <c r="R33" s="588">
        <v>1031352</v>
      </c>
      <c r="S33" s="589"/>
      <c r="T33" s="589"/>
      <c r="U33" s="589"/>
      <c r="V33" s="589"/>
      <c r="W33" s="589"/>
      <c r="X33" s="589"/>
      <c r="Y33" s="590"/>
      <c r="Z33" s="641">
        <v>12</v>
      </c>
      <c r="AA33" s="641"/>
      <c r="AB33" s="641"/>
      <c r="AC33" s="641"/>
      <c r="AD33" s="642" t="s">
        <v>109</v>
      </c>
      <c r="AE33" s="642"/>
      <c r="AF33" s="642"/>
      <c r="AG33" s="642"/>
      <c r="AH33" s="642"/>
      <c r="AI33" s="642"/>
      <c r="AJ33" s="642"/>
      <c r="AK33" s="642"/>
      <c r="AL33" s="611" t="s">
        <v>109</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1" t="s">
        <v>298</v>
      </c>
      <c r="CE33" s="618"/>
      <c r="CF33" s="618"/>
      <c r="CG33" s="618"/>
      <c r="CH33" s="618"/>
      <c r="CI33" s="618"/>
      <c r="CJ33" s="618"/>
      <c r="CK33" s="618"/>
      <c r="CL33" s="618"/>
      <c r="CM33" s="618"/>
      <c r="CN33" s="618"/>
      <c r="CO33" s="618"/>
      <c r="CP33" s="618"/>
      <c r="CQ33" s="619"/>
      <c r="CR33" s="588">
        <v>3743280</v>
      </c>
      <c r="CS33" s="607"/>
      <c r="CT33" s="607"/>
      <c r="CU33" s="607"/>
      <c r="CV33" s="607"/>
      <c r="CW33" s="607"/>
      <c r="CX33" s="607"/>
      <c r="CY33" s="608"/>
      <c r="CZ33" s="591">
        <v>44.4</v>
      </c>
      <c r="DA33" s="609"/>
      <c r="DB33" s="609"/>
      <c r="DC33" s="610"/>
      <c r="DD33" s="594">
        <v>3117485</v>
      </c>
      <c r="DE33" s="607"/>
      <c r="DF33" s="607"/>
      <c r="DG33" s="607"/>
      <c r="DH33" s="607"/>
      <c r="DI33" s="607"/>
      <c r="DJ33" s="607"/>
      <c r="DK33" s="608"/>
      <c r="DL33" s="594">
        <v>2044355</v>
      </c>
      <c r="DM33" s="607"/>
      <c r="DN33" s="607"/>
      <c r="DO33" s="607"/>
      <c r="DP33" s="607"/>
      <c r="DQ33" s="607"/>
      <c r="DR33" s="607"/>
      <c r="DS33" s="607"/>
      <c r="DT33" s="607"/>
      <c r="DU33" s="607"/>
      <c r="DV33" s="608"/>
      <c r="DW33" s="611">
        <v>37.4</v>
      </c>
      <c r="DX33" s="612"/>
      <c r="DY33" s="612"/>
      <c r="DZ33" s="612"/>
      <c r="EA33" s="612"/>
      <c r="EB33" s="612"/>
      <c r="EC33" s="613"/>
    </row>
    <row r="34" spans="2:133" ht="11.25" customHeight="1">
      <c r="B34" s="585" t="s">
        <v>299</v>
      </c>
      <c r="C34" s="586"/>
      <c r="D34" s="586"/>
      <c r="E34" s="586"/>
      <c r="F34" s="586"/>
      <c r="G34" s="586"/>
      <c r="H34" s="586"/>
      <c r="I34" s="586"/>
      <c r="J34" s="586"/>
      <c r="K34" s="586"/>
      <c r="L34" s="586"/>
      <c r="M34" s="586"/>
      <c r="N34" s="586"/>
      <c r="O34" s="586"/>
      <c r="P34" s="586"/>
      <c r="Q34" s="587"/>
      <c r="R34" s="588" t="s">
        <v>109</v>
      </c>
      <c r="S34" s="589"/>
      <c r="T34" s="589"/>
      <c r="U34" s="589"/>
      <c r="V34" s="589"/>
      <c r="W34" s="589"/>
      <c r="X34" s="589"/>
      <c r="Y34" s="590"/>
      <c r="Z34" s="641" t="s">
        <v>109</v>
      </c>
      <c r="AA34" s="641"/>
      <c r="AB34" s="641"/>
      <c r="AC34" s="641"/>
      <c r="AD34" s="642" t="s">
        <v>109</v>
      </c>
      <c r="AE34" s="642"/>
      <c r="AF34" s="642"/>
      <c r="AG34" s="642"/>
      <c r="AH34" s="642"/>
      <c r="AI34" s="642"/>
      <c r="AJ34" s="642"/>
      <c r="AK34" s="642"/>
      <c r="AL34" s="611" t="s">
        <v>109</v>
      </c>
      <c r="AM34" s="643"/>
      <c r="AN34" s="643"/>
      <c r="AO34" s="644"/>
      <c r="AP34" s="186"/>
      <c r="AQ34" s="648" t="s">
        <v>300</v>
      </c>
      <c r="AR34" s="649"/>
      <c r="AS34" s="649"/>
      <c r="AT34" s="649"/>
      <c r="AU34" s="649"/>
      <c r="AV34" s="649"/>
      <c r="AW34" s="649"/>
      <c r="AX34" s="649"/>
      <c r="AY34" s="649"/>
      <c r="AZ34" s="649"/>
      <c r="BA34" s="649"/>
      <c r="BB34" s="649"/>
      <c r="BC34" s="649"/>
      <c r="BD34" s="649"/>
      <c r="BE34" s="649"/>
      <c r="BF34" s="650"/>
      <c r="BG34" s="648" t="s">
        <v>301</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1" t="s">
        <v>302</v>
      </c>
      <c r="CE34" s="618"/>
      <c r="CF34" s="618"/>
      <c r="CG34" s="618"/>
      <c r="CH34" s="618"/>
      <c r="CI34" s="618"/>
      <c r="CJ34" s="618"/>
      <c r="CK34" s="618"/>
      <c r="CL34" s="618"/>
      <c r="CM34" s="618"/>
      <c r="CN34" s="618"/>
      <c r="CO34" s="618"/>
      <c r="CP34" s="618"/>
      <c r="CQ34" s="619"/>
      <c r="CR34" s="588">
        <v>1489189</v>
      </c>
      <c r="CS34" s="589"/>
      <c r="CT34" s="589"/>
      <c r="CU34" s="589"/>
      <c r="CV34" s="589"/>
      <c r="CW34" s="589"/>
      <c r="CX34" s="589"/>
      <c r="CY34" s="590"/>
      <c r="CZ34" s="591">
        <v>17.7</v>
      </c>
      <c r="DA34" s="609"/>
      <c r="DB34" s="609"/>
      <c r="DC34" s="610"/>
      <c r="DD34" s="594">
        <v>1259827</v>
      </c>
      <c r="DE34" s="589"/>
      <c r="DF34" s="589"/>
      <c r="DG34" s="589"/>
      <c r="DH34" s="589"/>
      <c r="DI34" s="589"/>
      <c r="DJ34" s="589"/>
      <c r="DK34" s="590"/>
      <c r="DL34" s="594">
        <v>1007254</v>
      </c>
      <c r="DM34" s="589"/>
      <c r="DN34" s="589"/>
      <c r="DO34" s="589"/>
      <c r="DP34" s="589"/>
      <c r="DQ34" s="589"/>
      <c r="DR34" s="589"/>
      <c r="DS34" s="589"/>
      <c r="DT34" s="589"/>
      <c r="DU34" s="589"/>
      <c r="DV34" s="590"/>
      <c r="DW34" s="611">
        <v>18.399999999999999</v>
      </c>
      <c r="DX34" s="612"/>
      <c r="DY34" s="612"/>
      <c r="DZ34" s="612"/>
      <c r="EA34" s="612"/>
      <c r="EB34" s="612"/>
      <c r="EC34" s="613"/>
    </row>
    <row r="35" spans="2:133" ht="11.25" customHeight="1">
      <c r="B35" s="585" t="s">
        <v>303</v>
      </c>
      <c r="C35" s="586"/>
      <c r="D35" s="586"/>
      <c r="E35" s="586"/>
      <c r="F35" s="586"/>
      <c r="G35" s="586"/>
      <c r="H35" s="586"/>
      <c r="I35" s="586"/>
      <c r="J35" s="586"/>
      <c r="K35" s="586"/>
      <c r="L35" s="586"/>
      <c r="M35" s="586"/>
      <c r="N35" s="586"/>
      <c r="O35" s="586"/>
      <c r="P35" s="586"/>
      <c r="Q35" s="587"/>
      <c r="R35" s="588">
        <v>276152</v>
      </c>
      <c r="S35" s="589"/>
      <c r="T35" s="589"/>
      <c r="U35" s="589"/>
      <c r="V35" s="589"/>
      <c r="W35" s="589"/>
      <c r="X35" s="589"/>
      <c r="Y35" s="590"/>
      <c r="Z35" s="641">
        <v>3.2</v>
      </c>
      <c r="AA35" s="641"/>
      <c r="AB35" s="641"/>
      <c r="AC35" s="641"/>
      <c r="AD35" s="642" t="s">
        <v>109</v>
      </c>
      <c r="AE35" s="642"/>
      <c r="AF35" s="642"/>
      <c r="AG35" s="642"/>
      <c r="AH35" s="642"/>
      <c r="AI35" s="642"/>
      <c r="AJ35" s="642"/>
      <c r="AK35" s="642"/>
      <c r="AL35" s="611" t="s">
        <v>109</v>
      </c>
      <c r="AM35" s="643"/>
      <c r="AN35" s="643"/>
      <c r="AO35" s="644"/>
      <c r="AP35" s="186"/>
      <c r="AQ35" s="645" t="s">
        <v>304</v>
      </c>
      <c r="AR35" s="646"/>
      <c r="AS35" s="646"/>
      <c r="AT35" s="646"/>
      <c r="AU35" s="646"/>
      <c r="AV35" s="646"/>
      <c r="AW35" s="646"/>
      <c r="AX35" s="646"/>
      <c r="AY35" s="647"/>
      <c r="AZ35" s="638">
        <v>640521</v>
      </c>
      <c r="BA35" s="639"/>
      <c r="BB35" s="639"/>
      <c r="BC35" s="639"/>
      <c r="BD35" s="639"/>
      <c r="BE35" s="639"/>
      <c r="BF35" s="640"/>
      <c r="BG35" s="645" t="s">
        <v>305</v>
      </c>
      <c r="BH35" s="646"/>
      <c r="BI35" s="646"/>
      <c r="BJ35" s="646"/>
      <c r="BK35" s="646"/>
      <c r="BL35" s="646"/>
      <c r="BM35" s="646"/>
      <c r="BN35" s="646"/>
      <c r="BO35" s="646"/>
      <c r="BP35" s="646"/>
      <c r="BQ35" s="646"/>
      <c r="BR35" s="646"/>
      <c r="BS35" s="646"/>
      <c r="BT35" s="646"/>
      <c r="BU35" s="647"/>
      <c r="BV35" s="638">
        <v>3108</v>
      </c>
      <c r="BW35" s="639"/>
      <c r="BX35" s="639"/>
      <c r="BY35" s="639"/>
      <c r="BZ35" s="639"/>
      <c r="CA35" s="639"/>
      <c r="CB35" s="640"/>
      <c r="CD35" s="621" t="s">
        <v>306</v>
      </c>
      <c r="CE35" s="618"/>
      <c r="CF35" s="618"/>
      <c r="CG35" s="618"/>
      <c r="CH35" s="618"/>
      <c r="CI35" s="618"/>
      <c r="CJ35" s="618"/>
      <c r="CK35" s="618"/>
      <c r="CL35" s="618"/>
      <c r="CM35" s="618"/>
      <c r="CN35" s="618"/>
      <c r="CO35" s="618"/>
      <c r="CP35" s="618"/>
      <c r="CQ35" s="619"/>
      <c r="CR35" s="588">
        <v>128846</v>
      </c>
      <c r="CS35" s="607"/>
      <c r="CT35" s="607"/>
      <c r="CU35" s="607"/>
      <c r="CV35" s="607"/>
      <c r="CW35" s="607"/>
      <c r="CX35" s="607"/>
      <c r="CY35" s="608"/>
      <c r="CZ35" s="591">
        <v>1.5</v>
      </c>
      <c r="DA35" s="609"/>
      <c r="DB35" s="609"/>
      <c r="DC35" s="610"/>
      <c r="DD35" s="594">
        <v>101487</v>
      </c>
      <c r="DE35" s="607"/>
      <c r="DF35" s="607"/>
      <c r="DG35" s="607"/>
      <c r="DH35" s="607"/>
      <c r="DI35" s="607"/>
      <c r="DJ35" s="607"/>
      <c r="DK35" s="608"/>
      <c r="DL35" s="594">
        <v>63173</v>
      </c>
      <c r="DM35" s="607"/>
      <c r="DN35" s="607"/>
      <c r="DO35" s="607"/>
      <c r="DP35" s="607"/>
      <c r="DQ35" s="607"/>
      <c r="DR35" s="607"/>
      <c r="DS35" s="607"/>
      <c r="DT35" s="607"/>
      <c r="DU35" s="607"/>
      <c r="DV35" s="608"/>
      <c r="DW35" s="611">
        <v>1.2</v>
      </c>
      <c r="DX35" s="612"/>
      <c r="DY35" s="612"/>
      <c r="DZ35" s="612"/>
      <c r="EA35" s="612"/>
      <c r="EB35" s="612"/>
      <c r="EC35" s="613"/>
    </row>
    <row r="36" spans="2:133" ht="11.25" customHeight="1">
      <c r="B36" s="569" t="s">
        <v>307</v>
      </c>
      <c r="C36" s="570"/>
      <c r="D36" s="570"/>
      <c r="E36" s="570"/>
      <c r="F36" s="570"/>
      <c r="G36" s="570"/>
      <c r="H36" s="570"/>
      <c r="I36" s="570"/>
      <c r="J36" s="570"/>
      <c r="K36" s="570"/>
      <c r="L36" s="570"/>
      <c r="M36" s="570"/>
      <c r="N36" s="570"/>
      <c r="O36" s="570"/>
      <c r="P36" s="570"/>
      <c r="Q36" s="571"/>
      <c r="R36" s="572">
        <v>8620344</v>
      </c>
      <c r="S36" s="629"/>
      <c r="T36" s="629"/>
      <c r="U36" s="629"/>
      <c r="V36" s="629"/>
      <c r="W36" s="629"/>
      <c r="X36" s="629"/>
      <c r="Y36" s="632"/>
      <c r="Z36" s="633">
        <v>100</v>
      </c>
      <c r="AA36" s="633"/>
      <c r="AB36" s="633"/>
      <c r="AC36" s="633"/>
      <c r="AD36" s="634">
        <v>5196822</v>
      </c>
      <c r="AE36" s="634"/>
      <c r="AF36" s="634"/>
      <c r="AG36" s="634"/>
      <c r="AH36" s="634"/>
      <c r="AI36" s="634"/>
      <c r="AJ36" s="634"/>
      <c r="AK36" s="634"/>
      <c r="AL36" s="635">
        <v>100</v>
      </c>
      <c r="AM36" s="636"/>
      <c r="AN36" s="636"/>
      <c r="AO36" s="637"/>
      <c r="AQ36" s="614" t="s">
        <v>308</v>
      </c>
      <c r="AR36" s="615"/>
      <c r="AS36" s="615"/>
      <c r="AT36" s="615"/>
      <c r="AU36" s="615"/>
      <c r="AV36" s="615"/>
      <c r="AW36" s="615"/>
      <c r="AX36" s="615"/>
      <c r="AY36" s="616"/>
      <c r="AZ36" s="588">
        <v>183662</v>
      </c>
      <c r="BA36" s="589"/>
      <c r="BB36" s="589"/>
      <c r="BC36" s="589"/>
      <c r="BD36" s="607"/>
      <c r="BE36" s="607"/>
      <c r="BF36" s="617"/>
      <c r="BG36" s="621" t="s">
        <v>309</v>
      </c>
      <c r="BH36" s="618"/>
      <c r="BI36" s="618"/>
      <c r="BJ36" s="618"/>
      <c r="BK36" s="618"/>
      <c r="BL36" s="618"/>
      <c r="BM36" s="618"/>
      <c r="BN36" s="618"/>
      <c r="BO36" s="618"/>
      <c r="BP36" s="618"/>
      <c r="BQ36" s="618"/>
      <c r="BR36" s="618"/>
      <c r="BS36" s="618"/>
      <c r="BT36" s="618"/>
      <c r="BU36" s="619"/>
      <c r="BV36" s="588">
        <v>-36464</v>
      </c>
      <c r="BW36" s="589"/>
      <c r="BX36" s="589"/>
      <c r="BY36" s="589"/>
      <c r="BZ36" s="589"/>
      <c r="CA36" s="589"/>
      <c r="CB36" s="620"/>
      <c r="CD36" s="621" t="s">
        <v>310</v>
      </c>
      <c r="CE36" s="618"/>
      <c r="CF36" s="618"/>
      <c r="CG36" s="618"/>
      <c r="CH36" s="618"/>
      <c r="CI36" s="618"/>
      <c r="CJ36" s="618"/>
      <c r="CK36" s="618"/>
      <c r="CL36" s="618"/>
      <c r="CM36" s="618"/>
      <c r="CN36" s="618"/>
      <c r="CO36" s="618"/>
      <c r="CP36" s="618"/>
      <c r="CQ36" s="619"/>
      <c r="CR36" s="588">
        <v>1111345</v>
      </c>
      <c r="CS36" s="589"/>
      <c r="CT36" s="589"/>
      <c r="CU36" s="589"/>
      <c r="CV36" s="589"/>
      <c r="CW36" s="589"/>
      <c r="CX36" s="589"/>
      <c r="CY36" s="590"/>
      <c r="CZ36" s="591">
        <v>13.2</v>
      </c>
      <c r="DA36" s="609"/>
      <c r="DB36" s="609"/>
      <c r="DC36" s="610"/>
      <c r="DD36" s="594">
        <v>804454</v>
      </c>
      <c r="DE36" s="589"/>
      <c r="DF36" s="589"/>
      <c r="DG36" s="589"/>
      <c r="DH36" s="589"/>
      <c r="DI36" s="589"/>
      <c r="DJ36" s="589"/>
      <c r="DK36" s="590"/>
      <c r="DL36" s="594">
        <v>524745</v>
      </c>
      <c r="DM36" s="589"/>
      <c r="DN36" s="589"/>
      <c r="DO36" s="589"/>
      <c r="DP36" s="589"/>
      <c r="DQ36" s="589"/>
      <c r="DR36" s="589"/>
      <c r="DS36" s="589"/>
      <c r="DT36" s="589"/>
      <c r="DU36" s="589"/>
      <c r="DV36" s="590"/>
      <c r="DW36" s="611">
        <v>9.6</v>
      </c>
      <c r="DX36" s="612"/>
      <c r="DY36" s="612"/>
      <c r="DZ36" s="612"/>
      <c r="EA36" s="612"/>
      <c r="EB36" s="612"/>
      <c r="EC36" s="613"/>
    </row>
    <row r="37" spans="2:133" ht="11.25" customHeight="1">
      <c r="AQ37" s="614" t="s">
        <v>311</v>
      </c>
      <c r="AR37" s="615"/>
      <c r="AS37" s="615"/>
      <c r="AT37" s="615"/>
      <c r="AU37" s="615"/>
      <c r="AV37" s="615"/>
      <c r="AW37" s="615"/>
      <c r="AX37" s="615"/>
      <c r="AY37" s="616"/>
      <c r="AZ37" s="588">
        <v>106071</v>
      </c>
      <c r="BA37" s="589"/>
      <c r="BB37" s="589"/>
      <c r="BC37" s="589"/>
      <c r="BD37" s="607"/>
      <c r="BE37" s="607"/>
      <c r="BF37" s="617"/>
      <c r="BG37" s="621" t="s">
        <v>312</v>
      </c>
      <c r="BH37" s="618"/>
      <c r="BI37" s="618"/>
      <c r="BJ37" s="618"/>
      <c r="BK37" s="618"/>
      <c r="BL37" s="618"/>
      <c r="BM37" s="618"/>
      <c r="BN37" s="618"/>
      <c r="BO37" s="618"/>
      <c r="BP37" s="618"/>
      <c r="BQ37" s="618"/>
      <c r="BR37" s="618"/>
      <c r="BS37" s="618"/>
      <c r="BT37" s="618"/>
      <c r="BU37" s="619"/>
      <c r="BV37" s="588">
        <v>1238</v>
      </c>
      <c r="BW37" s="589"/>
      <c r="BX37" s="589"/>
      <c r="BY37" s="589"/>
      <c r="BZ37" s="589"/>
      <c r="CA37" s="589"/>
      <c r="CB37" s="620"/>
      <c r="CD37" s="621" t="s">
        <v>313</v>
      </c>
      <c r="CE37" s="618"/>
      <c r="CF37" s="618"/>
      <c r="CG37" s="618"/>
      <c r="CH37" s="618"/>
      <c r="CI37" s="618"/>
      <c r="CJ37" s="618"/>
      <c r="CK37" s="618"/>
      <c r="CL37" s="618"/>
      <c r="CM37" s="618"/>
      <c r="CN37" s="618"/>
      <c r="CO37" s="618"/>
      <c r="CP37" s="618"/>
      <c r="CQ37" s="619"/>
      <c r="CR37" s="588">
        <v>365310</v>
      </c>
      <c r="CS37" s="607"/>
      <c r="CT37" s="607"/>
      <c r="CU37" s="607"/>
      <c r="CV37" s="607"/>
      <c r="CW37" s="607"/>
      <c r="CX37" s="607"/>
      <c r="CY37" s="608"/>
      <c r="CZ37" s="591">
        <v>4.3</v>
      </c>
      <c r="DA37" s="609"/>
      <c r="DB37" s="609"/>
      <c r="DC37" s="610"/>
      <c r="DD37" s="594">
        <v>363816</v>
      </c>
      <c r="DE37" s="607"/>
      <c r="DF37" s="607"/>
      <c r="DG37" s="607"/>
      <c r="DH37" s="607"/>
      <c r="DI37" s="607"/>
      <c r="DJ37" s="607"/>
      <c r="DK37" s="608"/>
      <c r="DL37" s="594">
        <v>359538</v>
      </c>
      <c r="DM37" s="607"/>
      <c r="DN37" s="607"/>
      <c r="DO37" s="607"/>
      <c r="DP37" s="607"/>
      <c r="DQ37" s="607"/>
      <c r="DR37" s="607"/>
      <c r="DS37" s="607"/>
      <c r="DT37" s="607"/>
      <c r="DU37" s="607"/>
      <c r="DV37" s="608"/>
      <c r="DW37" s="611">
        <v>6.6</v>
      </c>
      <c r="DX37" s="612"/>
      <c r="DY37" s="612"/>
      <c r="DZ37" s="612"/>
      <c r="EA37" s="612"/>
      <c r="EB37" s="612"/>
      <c r="EC37" s="613"/>
    </row>
    <row r="38" spans="2:133" ht="11.25" customHeight="1">
      <c r="AQ38" s="614" t="s">
        <v>314</v>
      </c>
      <c r="AR38" s="615"/>
      <c r="AS38" s="615"/>
      <c r="AT38" s="615"/>
      <c r="AU38" s="615"/>
      <c r="AV38" s="615"/>
      <c r="AW38" s="615"/>
      <c r="AX38" s="615"/>
      <c r="AY38" s="616"/>
      <c r="AZ38" s="588" t="s">
        <v>109</v>
      </c>
      <c r="BA38" s="589"/>
      <c r="BB38" s="589"/>
      <c r="BC38" s="589"/>
      <c r="BD38" s="607"/>
      <c r="BE38" s="607"/>
      <c r="BF38" s="617"/>
      <c r="BG38" s="621" t="s">
        <v>315</v>
      </c>
      <c r="BH38" s="618"/>
      <c r="BI38" s="618"/>
      <c r="BJ38" s="618"/>
      <c r="BK38" s="618"/>
      <c r="BL38" s="618"/>
      <c r="BM38" s="618"/>
      <c r="BN38" s="618"/>
      <c r="BO38" s="618"/>
      <c r="BP38" s="618"/>
      <c r="BQ38" s="618"/>
      <c r="BR38" s="618"/>
      <c r="BS38" s="618"/>
      <c r="BT38" s="618"/>
      <c r="BU38" s="619"/>
      <c r="BV38" s="588">
        <v>2882</v>
      </c>
      <c r="BW38" s="589"/>
      <c r="BX38" s="589"/>
      <c r="BY38" s="589"/>
      <c r="BZ38" s="589"/>
      <c r="CA38" s="589"/>
      <c r="CB38" s="620"/>
      <c r="CD38" s="621" t="s">
        <v>316</v>
      </c>
      <c r="CE38" s="618"/>
      <c r="CF38" s="618"/>
      <c r="CG38" s="618"/>
      <c r="CH38" s="618"/>
      <c r="CI38" s="618"/>
      <c r="CJ38" s="618"/>
      <c r="CK38" s="618"/>
      <c r="CL38" s="618"/>
      <c r="CM38" s="618"/>
      <c r="CN38" s="618"/>
      <c r="CO38" s="618"/>
      <c r="CP38" s="618"/>
      <c r="CQ38" s="619"/>
      <c r="CR38" s="588">
        <v>640521</v>
      </c>
      <c r="CS38" s="589"/>
      <c r="CT38" s="589"/>
      <c r="CU38" s="589"/>
      <c r="CV38" s="589"/>
      <c r="CW38" s="589"/>
      <c r="CX38" s="589"/>
      <c r="CY38" s="590"/>
      <c r="CZ38" s="591">
        <v>7.6</v>
      </c>
      <c r="DA38" s="609"/>
      <c r="DB38" s="609"/>
      <c r="DC38" s="610"/>
      <c r="DD38" s="594">
        <v>586630</v>
      </c>
      <c r="DE38" s="589"/>
      <c r="DF38" s="589"/>
      <c r="DG38" s="589"/>
      <c r="DH38" s="589"/>
      <c r="DI38" s="589"/>
      <c r="DJ38" s="589"/>
      <c r="DK38" s="590"/>
      <c r="DL38" s="594">
        <v>449183</v>
      </c>
      <c r="DM38" s="589"/>
      <c r="DN38" s="589"/>
      <c r="DO38" s="589"/>
      <c r="DP38" s="589"/>
      <c r="DQ38" s="589"/>
      <c r="DR38" s="589"/>
      <c r="DS38" s="589"/>
      <c r="DT38" s="589"/>
      <c r="DU38" s="589"/>
      <c r="DV38" s="590"/>
      <c r="DW38" s="611">
        <v>8.1999999999999993</v>
      </c>
      <c r="DX38" s="612"/>
      <c r="DY38" s="612"/>
      <c r="DZ38" s="612"/>
      <c r="EA38" s="612"/>
      <c r="EB38" s="612"/>
      <c r="EC38" s="613"/>
    </row>
    <row r="39" spans="2:133" ht="11.25" customHeight="1">
      <c r="AQ39" s="614" t="s">
        <v>317</v>
      </c>
      <c r="AR39" s="615"/>
      <c r="AS39" s="615"/>
      <c r="AT39" s="615"/>
      <c r="AU39" s="615"/>
      <c r="AV39" s="615"/>
      <c r="AW39" s="615"/>
      <c r="AX39" s="615"/>
      <c r="AY39" s="616"/>
      <c r="AZ39" s="588" t="s">
        <v>109</v>
      </c>
      <c r="BA39" s="589"/>
      <c r="BB39" s="589"/>
      <c r="BC39" s="589"/>
      <c r="BD39" s="607"/>
      <c r="BE39" s="607"/>
      <c r="BF39" s="617"/>
      <c r="BG39" s="622" t="s">
        <v>318</v>
      </c>
      <c r="BH39" s="623"/>
      <c r="BI39" s="623"/>
      <c r="BJ39" s="623"/>
      <c r="BK39" s="623"/>
      <c r="BL39" s="187"/>
      <c r="BM39" s="618" t="s">
        <v>319</v>
      </c>
      <c r="BN39" s="618"/>
      <c r="BO39" s="618"/>
      <c r="BP39" s="618"/>
      <c r="BQ39" s="618"/>
      <c r="BR39" s="618"/>
      <c r="BS39" s="618"/>
      <c r="BT39" s="618"/>
      <c r="BU39" s="619"/>
      <c r="BV39" s="588">
        <v>135</v>
      </c>
      <c r="BW39" s="589"/>
      <c r="BX39" s="589"/>
      <c r="BY39" s="589"/>
      <c r="BZ39" s="589"/>
      <c r="CA39" s="589"/>
      <c r="CB39" s="620"/>
      <c r="CD39" s="621" t="s">
        <v>320</v>
      </c>
      <c r="CE39" s="618"/>
      <c r="CF39" s="618"/>
      <c r="CG39" s="618"/>
      <c r="CH39" s="618"/>
      <c r="CI39" s="618"/>
      <c r="CJ39" s="618"/>
      <c r="CK39" s="618"/>
      <c r="CL39" s="618"/>
      <c r="CM39" s="618"/>
      <c r="CN39" s="618"/>
      <c r="CO39" s="618"/>
      <c r="CP39" s="618"/>
      <c r="CQ39" s="619"/>
      <c r="CR39" s="588">
        <v>373379</v>
      </c>
      <c r="CS39" s="607"/>
      <c r="CT39" s="607"/>
      <c r="CU39" s="607"/>
      <c r="CV39" s="607"/>
      <c r="CW39" s="607"/>
      <c r="CX39" s="607"/>
      <c r="CY39" s="608"/>
      <c r="CZ39" s="591">
        <v>4.4000000000000004</v>
      </c>
      <c r="DA39" s="609"/>
      <c r="DB39" s="609"/>
      <c r="DC39" s="610"/>
      <c r="DD39" s="594">
        <v>365087</v>
      </c>
      <c r="DE39" s="607"/>
      <c r="DF39" s="607"/>
      <c r="DG39" s="607"/>
      <c r="DH39" s="607"/>
      <c r="DI39" s="607"/>
      <c r="DJ39" s="607"/>
      <c r="DK39" s="608"/>
      <c r="DL39" s="594" t="s">
        <v>109</v>
      </c>
      <c r="DM39" s="607"/>
      <c r="DN39" s="607"/>
      <c r="DO39" s="607"/>
      <c r="DP39" s="607"/>
      <c r="DQ39" s="607"/>
      <c r="DR39" s="607"/>
      <c r="DS39" s="607"/>
      <c r="DT39" s="607"/>
      <c r="DU39" s="607"/>
      <c r="DV39" s="608"/>
      <c r="DW39" s="611" t="s">
        <v>109</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321</v>
      </c>
      <c r="AR40" s="615"/>
      <c r="AS40" s="615"/>
      <c r="AT40" s="615"/>
      <c r="AU40" s="615"/>
      <c r="AV40" s="615"/>
      <c r="AW40" s="615"/>
      <c r="AX40" s="615"/>
      <c r="AY40" s="616"/>
      <c r="AZ40" s="588">
        <v>94158</v>
      </c>
      <c r="BA40" s="589"/>
      <c r="BB40" s="589"/>
      <c r="BC40" s="589"/>
      <c r="BD40" s="607"/>
      <c r="BE40" s="607"/>
      <c r="BF40" s="617"/>
      <c r="BG40" s="622"/>
      <c r="BH40" s="623"/>
      <c r="BI40" s="623"/>
      <c r="BJ40" s="623"/>
      <c r="BK40" s="623"/>
      <c r="BL40" s="187"/>
      <c r="BM40" s="618" t="s">
        <v>322</v>
      </c>
      <c r="BN40" s="618"/>
      <c r="BO40" s="618"/>
      <c r="BP40" s="618"/>
      <c r="BQ40" s="618"/>
      <c r="BR40" s="618"/>
      <c r="BS40" s="618"/>
      <c r="BT40" s="618"/>
      <c r="BU40" s="619"/>
      <c r="BV40" s="588">
        <v>93</v>
      </c>
      <c r="BW40" s="589"/>
      <c r="BX40" s="589"/>
      <c r="BY40" s="589"/>
      <c r="BZ40" s="589"/>
      <c r="CA40" s="589"/>
      <c r="CB40" s="620"/>
      <c r="CD40" s="621" t="s">
        <v>323</v>
      </c>
      <c r="CE40" s="618"/>
      <c r="CF40" s="618"/>
      <c r="CG40" s="618"/>
      <c r="CH40" s="618"/>
      <c r="CI40" s="618"/>
      <c r="CJ40" s="618"/>
      <c r="CK40" s="618"/>
      <c r="CL40" s="618"/>
      <c r="CM40" s="618"/>
      <c r="CN40" s="618"/>
      <c r="CO40" s="618"/>
      <c r="CP40" s="618"/>
      <c r="CQ40" s="619"/>
      <c r="CR40" s="588" t="s">
        <v>109</v>
      </c>
      <c r="CS40" s="589"/>
      <c r="CT40" s="589"/>
      <c r="CU40" s="589"/>
      <c r="CV40" s="589"/>
      <c r="CW40" s="589"/>
      <c r="CX40" s="589"/>
      <c r="CY40" s="590"/>
      <c r="CZ40" s="591" t="s">
        <v>109</v>
      </c>
      <c r="DA40" s="609"/>
      <c r="DB40" s="609"/>
      <c r="DC40" s="610"/>
      <c r="DD40" s="594" t="s">
        <v>109</v>
      </c>
      <c r="DE40" s="589"/>
      <c r="DF40" s="589"/>
      <c r="DG40" s="589"/>
      <c r="DH40" s="589"/>
      <c r="DI40" s="589"/>
      <c r="DJ40" s="589"/>
      <c r="DK40" s="590"/>
      <c r="DL40" s="594" t="s">
        <v>109</v>
      </c>
      <c r="DM40" s="589"/>
      <c r="DN40" s="589"/>
      <c r="DO40" s="589"/>
      <c r="DP40" s="589"/>
      <c r="DQ40" s="589"/>
      <c r="DR40" s="589"/>
      <c r="DS40" s="589"/>
      <c r="DT40" s="589"/>
      <c r="DU40" s="589"/>
      <c r="DV40" s="590"/>
      <c r="DW40" s="611" t="s">
        <v>109</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324</v>
      </c>
      <c r="AR41" s="627"/>
      <c r="AS41" s="627"/>
      <c r="AT41" s="627"/>
      <c r="AU41" s="627"/>
      <c r="AV41" s="627"/>
      <c r="AW41" s="627"/>
      <c r="AX41" s="627"/>
      <c r="AY41" s="628"/>
      <c r="AZ41" s="572">
        <v>256630</v>
      </c>
      <c r="BA41" s="629"/>
      <c r="BB41" s="629"/>
      <c r="BC41" s="629"/>
      <c r="BD41" s="573"/>
      <c r="BE41" s="573"/>
      <c r="BF41" s="630"/>
      <c r="BG41" s="624"/>
      <c r="BH41" s="625"/>
      <c r="BI41" s="625"/>
      <c r="BJ41" s="625"/>
      <c r="BK41" s="625"/>
      <c r="BL41" s="189"/>
      <c r="BM41" s="627" t="s">
        <v>325</v>
      </c>
      <c r="BN41" s="627"/>
      <c r="BO41" s="627"/>
      <c r="BP41" s="627"/>
      <c r="BQ41" s="627"/>
      <c r="BR41" s="627"/>
      <c r="BS41" s="627"/>
      <c r="BT41" s="627"/>
      <c r="BU41" s="628"/>
      <c r="BV41" s="572">
        <v>263</v>
      </c>
      <c r="BW41" s="629"/>
      <c r="BX41" s="629"/>
      <c r="BY41" s="629"/>
      <c r="BZ41" s="629"/>
      <c r="CA41" s="629"/>
      <c r="CB41" s="631"/>
      <c r="CD41" s="621" t="s">
        <v>326</v>
      </c>
      <c r="CE41" s="618"/>
      <c r="CF41" s="618"/>
      <c r="CG41" s="618"/>
      <c r="CH41" s="618"/>
      <c r="CI41" s="618"/>
      <c r="CJ41" s="618"/>
      <c r="CK41" s="618"/>
      <c r="CL41" s="618"/>
      <c r="CM41" s="618"/>
      <c r="CN41" s="618"/>
      <c r="CO41" s="618"/>
      <c r="CP41" s="618"/>
      <c r="CQ41" s="619"/>
      <c r="CR41" s="588" t="s">
        <v>212</v>
      </c>
      <c r="CS41" s="607"/>
      <c r="CT41" s="607"/>
      <c r="CU41" s="607"/>
      <c r="CV41" s="607"/>
      <c r="CW41" s="607"/>
      <c r="CX41" s="607"/>
      <c r="CY41" s="608"/>
      <c r="CZ41" s="591" t="s">
        <v>212</v>
      </c>
      <c r="DA41" s="609"/>
      <c r="DB41" s="609"/>
      <c r="DC41" s="610"/>
      <c r="DD41" s="594" t="s">
        <v>212</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328</v>
      </c>
      <c r="CE42" s="586"/>
      <c r="CF42" s="586"/>
      <c r="CG42" s="586"/>
      <c r="CH42" s="586"/>
      <c r="CI42" s="586"/>
      <c r="CJ42" s="586"/>
      <c r="CK42" s="586"/>
      <c r="CL42" s="586"/>
      <c r="CM42" s="586"/>
      <c r="CN42" s="586"/>
      <c r="CO42" s="586"/>
      <c r="CP42" s="586"/>
      <c r="CQ42" s="587"/>
      <c r="CR42" s="588">
        <v>1812164</v>
      </c>
      <c r="CS42" s="589"/>
      <c r="CT42" s="589"/>
      <c r="CU42" s="589"/>
      <c r="CV42" s="589"/>
      <c r="CW42" s="589"/>
      <c r="CX42" s="589"/>
      <c r="CY42" s="590"/>
      <c r="CZ42" s="591">
        <v>21.5</v>
      </c>
      <c r="DA42" s="592"/>
      <c r="DB42" s="592"/>
      <c r="DC42" s="593"/>
      <c r="DD42" s="594">
        <v>402717</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330</v>
      </c>
      <c r="CE43" s="586"/>
      <c r="CF43" s="586"/>
      <c r="CG43" s="586"/>
      <c r="CH43" s="586"/>
      <c r="CI43" s="586"/>
      <c r="CJ43" s="586"/>
      <c r="CK43" s="586"/>
      <c r="CL43" s="586"/>
      <c r="CM43" s="586"/>
      <c r="CN43" s="586"/>
      <c r="CO43" s="586"/>
      <c r="CP43" s="586"/>
      <c r="CQ43" s="587"/>
      <c r="CR43" s="588">
        <v>23261</v>
      </c>
      <c r="CS43" s="607"/>
      <c r="CT43" s="607"/>
      <c r="CU43" s="607"/>
      <c r="CV43" s="607"/>
      <c r="CW43" s="607"/>
      <c r="CX43" s="607"/>
      <c r="CY43" s="608"/>
      <c r="CZ43" s="591">
        <v>0.3</v>
      </c>
      <c r="DA43" s="609"/>
      <c r="DB43" s="609"/>
      <c r="DC43" s="610"/>
      <c r="DD43" s="594">
        <v>23261</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331</v>
      </c>
      <c r="CD44" s="601" t="s">
        <v>284</v>
      </c>
      <c r="CE44" s="602"/>
      <c r="CF44" s="585" t="s">
        <v>332</v>
      </c>
      <c r="CG44" s="586"/>
      <c r="CH44" s="586"/>
      <c r="CI44" s="586"/>
      <c r="CJ44" s="586"/>
      <c r="CK44" s="586"/>
      <c r="CL44" s="586"/>
      <c r="CM44" s="586"/>
      <c r="CN44" s="586"/>
      <c r="CO44" s="586"/>
      <c r="CP44" s="586"/>
      <c r="CQ44" s="587"/>
      <c r="CR44" s="588">
        <v>1661847</v>
      </c>
      <c r="CS44" s="589"/>
      <c r="CT44" s="589"/>
      <c r="CU44" s="589"/>
      <c r="CV44" s="589"/>
      <c r="CW44" s="589"/>
      <c r="CX44" s="589"/>
      <c r="CY44" s="590"/>
      <c r="CZ44" s="591">
        <v>19.7</v>
      </c>
      <c r="DA44" s="592"/>
      <c r="DB44" s="592"/>
      <c r="DC44" s="593"/>
      <c r="DD44" s="594">
        <v>326727</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333</v>
      </c>
      <c r="CG45" s="586"/>
      <c r="CH45" s="586"/>
      <c r="CI45" s="586"/>
      <c r="CJ45" s="586"/>
      <c r="CK45" s="586"/>
      <c r="CL45" s="586"/>
      <c r="CM45" s="586"/>
      <c r="CN45" s="586"/>
      <c r="CO45" s="586"/>
      <c r="CP45" s="586"/>
      <c r="CQ45" s="587"/>
      <c r="CR45" s="588">
        <v>948475</v>
      </c>
      <c r="CS45" s="607"/>
      <c r="CT45" s="607"/>
      <c r="CU45" s="607"/>
      <c r="CV45" s="607"/>
      <c r="CW45" s="607"/>
      <c r="CX45" s="607"/>
      <c r="CY45" s="608"/>
      <c r="CZ45" s="591">
        <v>11.3</v>
      </c>
      <c r="DA45" s="609"/>
      <c r="DB45" s="609"/>
      <c r="DC45" s="610"/>
      <c r="DD45" s="594">
        <v>82770</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334</v>
      </c>
      <c r="CG46" s="586"/>
      <c r="CH46" s="586"/>
      <c r="CI46" s="586"/>
      <c r="CJ46" s="586"/>
      <c r="CK46" s="586"/>
      <c r="CL46" s="586"/>
      <c r="CM46" s="586"/>
      <c r="CN46" s="586"/>
      <c r="CO46" s="586"/>
      <c r="CP46" s="586"/>
      <c r="CQ46" s="587"/>
      <c r="CR46" s="588">
        <v>547226</v>
      </c>
      <c r="CS46" s="589"/>
      <c r="CT46" s="589"/>
      <c r="CU46" s="589"/>
      <c r="CV46" s="589"/>
      <c r="CW46" s="589"/>
      <c r="CX46" s="589"/>
      <c r="CY46" s="590"/>
      <c r="CZ46" s="591">
        <v>6.5</v>
      </c>
      <c r="DA46" s="592"/>
      <c r="DB46" s="592"/>
      <c r="DC46" s="593"/>
      <c r="DD46" s="594">
        <v>234353</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335</v>
      </c>
      <c r="CG47" s="586"/>
      <c r="CH47" s="586"/>
      <c r="CI47" s="586"/>
      <c r="CJ47" s="586"/>
      <c r="CK47" s="586"/>
      <c r="CL47" s="586"/>
      <c r="CM47" s="586"/>
      <c r="CN47" s="586"/>
      <c r="CO47" s="586"/>
      <c r="CP47" s="586"/>
      <c r="CQ47" s="587"/>
      <c r="CR47" s="588">
        <v>150317</v>
      </c>
      <c r="CS47" s="607"/>
      <c r="CT47" s="607"/>
      <c r="CU47" s="607"/>
      <c r="CV47" s="607"/>
      <c r="CW47" s="607"/>
      <c r="CX47" s="607"/>
      <c r="CY47" s="608"/>
      <c r="CZ47" s="591">
        <v>1.8</v>
      </c>
      <c r="DA47" s="609"/>
      <c r="DB47" s="609"/>
      <c r="DC47" s="610"/>
      <c r="DD47" s="594">
        <v>75990</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336</v>
      </c>
      <c r="CG48" s="586"/>
      <c r="CH48" s="586"/>
      <c r="CI48" s="586"/>
      <c r="CJ48" s="586"/>
      <c r="CK48" s="586"/>
      <c r="CL48" s="586"/>
      <c r="CM48" s="586"/>
      <c r="CN48" s="586"/>
      <c r="CO48" s="586"/>
      <c r="CP48" s="586"/>
      <c r="CQ48" s="587"/>
      <c r="CR48" s="588" t="s">
        <v>118</v>
      </c>
      <c r="CS48" s="589"/>
      <c r="CT48" s="589"/>
      <c r="CU48" s="589"/>
      <c r="CV48" s="589"/>
      <c r="CW48" s="589"/>
      <c r="CX48" s="589"/>
      <c r="CY48" s="590"/>
      <c r="CZ48" s="591" t="s">
        <v>118</v>
      </c>
      <c r="DA48" s="592"/>
      <c r="DB48" s="592"/>
      <c r="DC48" s="593"/>
      <c r="DD48" s="594" t="s">
        <v>118</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337</v>
      </c>
      <c r="CE49" s="570"/>
      <c r="CF49" s="570"/>
      <c r="CG49" s="570"/>
      <c r="CH49" s="570"/>
      <c r="CI49" s="570"/>
      <c r="CJ49" s="570"/>
      <c r="CK49" s="570"/>
      <c r="CL49" s="570"/>
      <c r="CM49" s="570"/>
      <c r="CN49" s="570"/>
      <c r="CO49" s="570"/>
      <c r="CP49" s="570"/>
      <c r="CQ49" s="571"/>
      <c r="CR49" s="572">
        <v>8421992</v>
      </c>
      <c r="CS49" s="573"/>
      <c r="CT49" s="573"/>
      <c r="CU49" s="573"/>
      <c r="CV49" s="573"/>
      <c r="CW49" s="573"/>
      <c r="CX49" s="573"/>
      <c r="CY49" s="574"/>
      <c r="CZ49" s="575">
        <v>100</v>
      </c>
      <c r="DA49" s="576"/>
      <c r="DB49" s="576"/>
      <c r="DC49" s="577"/>
      <c r="DD49" s="578">
        <v>5967041</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105" zoomScale="70" zoomScaleNormal="25" zoomScaleSheetLayoutView="70" workbookViewId="0">
      <selection activeCell="CH87" sqref="CH87:CL87"/>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339</v>
      </c>
      <c r="DK2" s="1107"/>
      <c r="DL2" s="1107"/>
      <c r="DM2" s="1107"/>
      <c r="DN2" s="1107"/>
      <c r="DO2" s="1108"/>
      <c r="DP2" s="200"/>
      <c r="DQ2" s="1106" t="s">
        <v>340</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341</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343</v>
      </c>
      <c r="B5" s="992"/>
      <c r="C5" s="992"/>
      <c r="D5" s="992"/>
      <c r="E5" s="992"/>
      <c r="F5" s="992"/>
      <c r="G5" s="992"/>
      <c r="H5" s="992"/>
      <c r="I5" s="992"/>
      <c r="J5" s="992"/>
      <c r="K5" s="992"/>
      <c r="L5" s="992"/>
      <c r="M5" s="992"/>
      <c r="N5" s="992"/>
      <c r="O5" s="992"/>
      <c r="P5" s="993"/>
      <c r="Q5" s="997" t="s">
        <v>344</v>
      </c>
      <c r="R5" s="998"/>
      <c r="S5" s="998"/>
      <c r="T5" s="998"/>
      <c r="U5" s="999"/>
      <c r="V5" s="997" t="s">
        <v>345</v>
      </c>
      <c r="W5" s="998"/>
      <c r="X5" s="998"/>
      <c r="Y5" s="998"/>
      <c r="Z5" s="999"/>
      <c r="AA5" s="997" t="s">
        <v>346</v>
      </c>
      <c r="AB5" s="998"/>
      <c r="AC5" s="998"/>
      <c r="AD5" s="998"/>
      <c r="AE5" s="998"/>
      <c r="AF5" s="1109" t="s">
        <v>347</v>
      </c>
      <c r="AG5" s="998"/>
      <c r="AH5" s="998"/>
      <c r="AI5" s="998"/>
      <c r="AJ5" s="1013"/>
      <c r="AK5" s="998" t="s">
        <v>348</v>
      </c>
      <c r="AL5" s="998"/>
      <c r="AM5" s="998"/>
      <c r="AN5" s="998"/>
      <c r="AO5" s="999"/>
      <c r="AP5" s="997" t="s">
        <v>349</v>
      </c>
      <c r="AQ5" s="998"/>
      <c r="AR5" s="998"/>
      <c r="AS5" s="998"/>
      <c r="AT5" s="999"/>
      <c r="AU5" s="997" t="s">
        <v>350</v>
      </c>
      <c r="AV5" s="998"/>
      <c r="AW5" s="998"/>
      <c r="AX5" s="998"/>
      <c r="AY5" s="1013"/>
      <c r="AZ5" s="207"/>
      <c r="BA5" s="207"/>
      <c r="BB5" s="207"/>
      <c r="BC5" s="207"/>
      <c r="BD5" s="207"/>
      <c r="BE5" s="208"/>
      <c r="BF5" s="208"/>
      <c r="BG5" s="208"/>
      <c r="BH5" s="208"/>
      <c r="BI5" s="208"/>
      <c r="BJ5" s="208"/>
      <c r="BK5" s="208"/>
      <c r="BL5" s="208"/>
      <c r="BM5" s="208"/>
      <c r="BN5" s="208"/>
      <c r="BO5" s="208"/>
      <c r="BP5" s="208"/>
      <c r="BQ5" s="991" t="s">
        <v>351</v>
      </c>
      <c r="BR5" s="992"/>
      <c r="BS5" s="992"/>
      <c r="BT5" s="992"/>
      <c r="BU5" s="992"/>
      <c r="BV5" s="992"/>
      <c r="BW5" s="992"/>
      <c r="BX5" s="992"/>
      <c r="BY5" s="992"/>
      <c r="BZ5" s="992"/>
      <c r="CA5" s="992"/>
      <c r="CB5" s="992"/>
      <c r="CC5" s="992"/>
      <c r="CD5" s="992"/>
      <c r="CE5" s="992"/>
      <c r="CF5" s="992"/>
      <c r="CG5" s="993"/>
      <c r="CH5" s="997" t="s">
        <v>352</v>
      </c>
      <c r="CI5" s="998"/>
      <c r="CJ5" s="998"/>
      <c r="CK5" s="998"/>
      <c r="CL5" s="999"/>
      <c r="CM5" s="997" t="s">
        <v>353</v>
      </c>
      <c r="CN5" s="998"/>
      <c r="CO5" s="998"/>
      <c r="CP5" s="998"/>
      <c r="CQ5" s="999"/>
      <c r="CR5" s="997" t="s">
        <v>354</v>
      </c>
      <c r="CS5" s="998"/>
      <c r="CT5" s="998"/>
      <c r="CU5" s="998"/>
      <c r="CV5" s="999"/>
      <c r="CW5" s="997" t="s">
        <v>355</v>
      </c>
      <c r="CX5" s="998"/>
      <c r="CY5" s="998"/>
      <c r="CZ5" s="998"/>
      <c r="DA5" s="999"/>
      <c r="DB5" s="997" t="s">
        <v>356</v>
      </c>
      <c r="DC5" s="998"/>
      <c r="DD5" s="998"/>
      <c r="DE5" s="998"/>
      <c r="DF5" s="999"/>
      <c r="DG5" s="1094" t="s">
        <v>357</v>
      </c>
      <c r="DH5" s="1095"/>
      <c r="DI5" s="1095"/>
      <c r="DJ5" s="1095"/>
      <c r="DK5" s="1096"/>
      <c r="DL5" s="1094" t="s">
        <v>358</v>
      </c>
      <c r="DM5" s="1095"/>
      <c r="DN5" s="1095"/>
      <c r="DO5" s="1095"/>
      <c r="DP5" s="1096"/>
      <c r="DQ5" s="997" t="s">
        <v>359</v>
      </c>
      <c r="DR5" s="998"/>
      <c r="DS5" s="998"/>
      <c r="DT5" s="998"/>
      <c r="DU5" s="999"/>
      <c r="DV5" s="997" t="s">
        <v>350</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360</v>
      </c>
      <c r="C7" s="1047"/>
      <c r="D7" s="1047"/>
      <c r="E7" s="1047"/>
      <c r="F7" s="1047"/>
      <c r="G7" s="1047"/>
      <c r="H7" s="1047"/>
      <c r="I7" s="1047"/>
      <c r="J7" s="1047"/>
      <c r="K7" s="1047"/>
      <c r="L7" s="1047"/>
      <c r="M7" s="1047"/>
      <c r="N7" s="1047"/>
      <c r="O7" s="1047"/>
      <c r="P7" s="1048"/>
      <c r="Q7" s="1100">
        <v>8620</v>
      </c>
      <c r="R7" s="1101"/>
      <c r="S7" s="1101"/>
      <c r="T7" s="1101"/>
      <c r="U7" s="1101"/>
      <c r="V7" s="1101">
        <v>8422</v>
      </c>
      <c r="W7" s="1101"/>
      <c r="X7" s="1101"/>
      <c r="Y7" s="1101"/>
      <c r="Z7" s="1101"/>
      <c r="AA7" s="1101">
        <v>198</v>
      </c>
      <c r="AB7" s="1101"/>
      <c r="AC7" s="1101"/>
      <c r="AD7" s="1101"/>
      <c r="AE7" s="1102"/>
      <c r="AF7" s="1103">
        <v>134</v>
      </c>
      <c r="AG7" s="1104"/>
      <c r="AH7" s="1104"/>
      <c r="AI7" s="1104"/>
      <c r="AJ7" s="1105"/>
      <c r="AK7" s="1087">
        <v>29</v>
      </c>
      <c r="AL7" s="1088"/>
      <c r="AM7" s="1088"/>
      <c r="AN7" s="1088"/>
      <c r="AO7" s="1088"/>
      <c r="AP7" s="1088">
        <v>10989</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536</v>
      </c>
      <c r="BT7" s="1092"/>
      <c r="BU7" s="1092"/>
      <c r="BV7" s="1092"/>
      <c r="BW7" s="1092"/>
      <c r="BX7" s="1092"/>
      <c r="BY7" s="1092"/>
      <c r="BZ7" s="1092"/>
      <c r="CA7" s="1092"/>
      <c r="CB7" s="1092"/>
      <c r="CC7" s="1092"/>
      <c r="CD7" s="1092"/>
      <c r="CE7" s="1092"/>
      <c r="CF7" s="1092"/>
      <c r="CG7" s="1093"/>
      <c r="CH7" s="1084">
        <v>472</v>
      </c>
      <c r="CI7" s="1085"/>
      <c r="CJ7" s="1085"/>
      <c r="CK7" s="1085"/>
      <c r="CL7" s="1086"/>
      <c r="CM7" s="1084">
        <v>158</v>
      </c>
      <c r="CN7" s="1085"/>
      <c r="CO7" s="1085"/>
      <c r="CP7" s="1085"/>
      <c r="CQ7" s="1086"/>
      <c r="CR7" s="1084">
        <v>18</v>
      </c>
      <c r="CS7" s="1085"/>
      <c r="CT7" s="1085"/>
      <c r="CU7" s="1085"/>
      <c r="CV7" s="1086"/>
      <c r="CW7" s="1084">
        <v>3</v>
      </c>
      <c r="CX7" s="1085"/>
      <c r="CY7" s="1085"/>
      <c r="CZ7" s="1085"/>
      <c r="DA7" s="1086"/>
      <c r="DB7" s="1084">
        <v>0</v>
      </c>
      <c r="DC7" s="1085"/>
      <c r="DD7" s="1085"/>
      <c r="DE7" s="1085"/>
      <c r="DF7" s="1086"/>
      <c r="DG7" s="1084">
        <v>0</v>
      </c>
      <c r="DH7" s="1085"/>
      <c r="DI7" s="1085"/>
      <c r="DJ7" s="1085"/>
      <c r="DK7" s="1086"/>
      <c r="DL7" s="1084">
        <v>0</v>
      </c>
      <c r="DM7" s="1085"/>
      <c r="DN7" s="1085"/>
      <c r="DO7" s="1085"/>
      <c r="DP7" s="1086"/>
      <c r="DQ7" s="1084">
        <v>0</v>
      </c>
      <c r="DR7" s="1085"/>
      <c r="DS7" s="1085"/>
      <c r="DT7" s="1085"/>
      <c r="DU7" s="1086"/>
      <c r="DV7" s="1111"/>
      <c r="DW7" s="1112"/>
      <c r="DX7" s="1112"/>
      <c r="DY7" s="1112"/>
      <c r="DZ7" s="1113"/>
      <c r="EA7" s="205"/>
    </row>
    <row r="8" spans="1:131" s="206" customFormat="1" ht="26.25" customHeight="1">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537</v>
      </c>
      <c r="BT8" s="1011"/>
      <c r="BU8" s="1011"/>
      <c r="BV8" s="1011"/>
      <c r="BW8" s="1011"/>
      <c r="BX8" s="1011"/>
      <c r="BY8" s="1011"/>
      <c r="BZ8" s="1011"/>
      <c r="CA8" s="1011"/>
      <c r="CB8" s="1011"/>
      <c r="CC8" s="1011"/>
      <c r="CD8" s="1011"/>
      <c r="CE8" s="1011"/>
      <c r="CF8" s="1011"/>
      <c r="CG8" s="1012"/>
      <c r="CH8" s="985">
        <v>636</v>
      </c>
      <c r="CI8" s="986"/>
      <c r="CJ8" s="986"/>
      <c r="CK8" s="986"/>
      <c r="CL8" s="987"/>
      <c r="CM8" s="985">
        <v>37</v>
      </c>
      <c r="CN8" s="986"/>
      <c r="CO8" s="986"/>
      <c r="CP8" s="986"/>
      <c r="CQ8" s="987"/>
      <c r="CR8" s="985">
        <v>20</v>
      </c>
      <c r="CS8" s="986"/>
      <c r="CT8" s="986"/>
      <c r="CU8" s="986"/>
      <c r="CV8" s="987"/>
      <c r="CW8" s="985">
        <v>0</v>
      </c>
      <c r="CX8" s="986"/>
      <c r="CY8" s="986"/>
      <c r="CZ8" s="986"/>
      <c r="DA8" s="987"/>
      <c r="DB8" s="985">
        <v>0</v>
      </c>
      <c r="DC8" s="986"/>
      <c r="DD8" s="986"/>
      <c r="DE8" s="986"/>
      <c r="DF8" s="987"/>
      <c r="DG8" s="985">
        <v>0</v>
      </c>
      <c r="DH8" s="986"/>
      <c r="DI8" s="986"/>
      <c r="DJ8" s="986"/>
      <c r="DK8" s="987"/>
      <c r="DL8" s="985">
        <v>0</v>
      </c>
      <c r="DM8" s="986"/>
      <c r="DN8" s="986"/>
      <c r="DO8" s="986"/>
      <c r="DP8" s="987"/>
      <c r="DQ8" s="985">
        <v>0</v>
      </c>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361</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362</v>
      </c>
      <c r="B23" s="940" t="s">
        <v>363</v>
      </c>
      <c r="C23" s="941"/>
      <c r="D23" s="941"/>
      <c r="E23" s="941"/>
      <c r="F23" s="941"/>
      <c r="G23" s="941"/>
      <c r="H23" s="941"/>
      <c r="I23" s="941"/>
      <c r="J23" s="941"/>
      <c r="K23" s="941"/>
      <c r="L23" s="941"/>
      <c r="M23" s="941"/>
      <c r="N23" s="941"/>
      <c r="O23" s="941"/>
      <c r="P23" s="942"/>
      <c r="Q23" s="1064">
        <v>8620</v>
      </c>
      <c r="R23" s="1065"/>
      <c r="S23" s="1065"/>
      <c r="T23" s="1065"/>
      <c r="U23" s="1065"/>
      <c r="V23" s="1065">
        <v>8422</v>
      </c>
      <c r="W23" s="1065"/>
      <c r="X23" s="1065"/>
      <c r="Y23" s="1065"/>
      <c r="Z23" s="1065"/>
      <c r="AA23" s="1065">
        <v>198</v>
      </c>
      <c r="AB23" s="1065"/>
      <c r="AC23" s="1065"/>
      <c r="AD23" s="1065"/>
      <c r="AE23" s="1066"/>
      <c r="AF23" s="1067">
        <v>134</v>
      </c>
      <c r="AG23" s="1065"/>
      <c r="AH23" s="1065"/>
      <c r="AI23" s="1065"/>
      <c r="AJ23" s="1068"/>
      <c r="AK23" s="1069"/>
      <c r="AL23" s="1070"/>
      <c r="AM23" s="1070"/>
      <c r="AN23" s="1070"/>
      <c r="AO23" s="1070"/>
      <c r="AP23" s="1065">
        <v>10989</v>
      </c>
      <c r="AQ23" s="1065"/>
      <c r="AR23" s="1065"/>
      <c r="AS23" s="1065"/>
      <c r="AT23" s="1065"/>
      <c r="AU23" s="1071"/>
      <c r="AV23" s="1071"/>
      <c r="AW23" s="1071"/>
      <c r="AX23" s="1071"/>
      <c r="AY23" s="1072"/>
      <c r="AZ23" s="1061" t="s">
        <v>109</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364</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365</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343</v>
      </c>
      <c r="B26" s="992"/>
      <c r="C26" s="992"/>
      <c r="D26" s="992"/>
      <c r="E26" s="992"/>
      <c r="F26" s="992"/>
      <c r="G26" s="992"/>
      <c r="H26" s="992"/>
      <c r="I26" s="992"/>
      <c r="J26" s="992"/>
      <c r="K26" s="992"/>
      <c r="L26" s="992"/>
      <c r="M26" s="992"/>
      <c r="N26" s="992"/>
      <c r="O26" s="992"/>
      <c r="P26" s="993"/>
      <c r="Q26" s="997" t="s">
        <v>366</v>
      </c>
      <c r="R26" s="998"/>
      <c r="S26" s="998"/>
      <c r="T26" s="998"/>
      <c r="U26" s="999"/>
      <c r="V26" s="997" t="s">
        <v>367</v>
      </c>
      <c r="W26" s="998"/>
      <c r="X26" s="998"/>
      <c r="Y26" s="998"/>
      <c r="Z26" s="999"/>
      <c r="AA26" s="997" t="s">
        <v>368</v>
      </c>
      <c r="AB26" s="998"/>
      <c r="AC26" s="998"/>
      <c r="AD26" s="998"/>
      <c r="AE26" s="998"/>
      <c r="AF26" s="1055" t="s">
        <v>369</v>
      </c>
      <c r="AG26" s="1004"/>
      <c r="AH26" s="1004"/>
      <c r="AI26" s="1004"/>
      <c r="AJ26" s="1056"/>
      <c r="AK26" s="998" t="s">
        <v>370</v>
      </c>
      <c r="AL26" s="998"/>
      <c r="AM26" s="998"/>
      <c r="AN26" s="998"/>
      <c r="AO26" s="999"/>
      <c r="AP26" s="997" t="s">
        <v>371</v>
      </c>
      <c r="AQ26" s="998"/>
      <c r="AR26" s="998"/>
      <c r="AS26" s="998"/>
      <c r="AT26" s="999"/>
      <c r="AU26" s="997" t="s">
        <v>372</v>
      </c>
      <c r="AV26" s="998"/>
      <c r="AW26" s="998"/>
      <c r="AX26" s="998"/>
      <c r="AY26" s="999"/>
      <c r="AZ26" s="997" t="s">
        <v>373</v>
      </c>
      <c r="BA26" s="998"/>
      <c r="BB26" s="998"/>
      <c r="BC26" s="998"/>
      <c r="BD26" s="999"/>
      <c r="BE26" s="997" t="s">
        <v>350</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374</v>
      </c>
      <c r="C28" s="1047"/>
      <c r="D28" s="1047"/>
      <c r="E28" s="1047"/>
      <c r="F28" s="1047"/>
      <c r="G28" s="1047"/>
      <c r="H28" s="1047"/>
      <c r="I28" s="1047"/>
      <c r="J28" s="1047"/>
      <c r="K28" s="1047"/>
      <c r="L28" s="1047"/>
      <c r="M28" s="1047"/>
      <c r="N28" s="1047"/>
      <c r="O28" s="1047"/>
      <c r="P28" s="1048"/>
      <c r="Q28" s="1049">
        <v>1381</v>
      </c>
      <c r="R28" s="1050"/>
      <c r="S28" s="1050"/>
      <c r="T28" s="1050"/>
      <c r="U28" s="1050"/>
      <c r="V28" s="1050">
        <v>1378</v>
      </c>
      <c r="W28" s="1050"/>
      <c r="X28" s="1050"/>
      <c r="Y28" s="1050"/>
      <c r="Z28" s="1050"/>
      <c r="AA28" s="1050">
        <v>3</v>
      </c>
      <c r="AB28" s="1050"/>
      <c r="AC28" s="1050"/>
      <c r="AD28" s="1050"/>
      <c r="AE28" s="1051"/>
      <c r="AF28" s="1052">
        <v>3</v>
      </c>
      <c r="AG28" s="1050"/>
      <c r="AH28" s="1050"/>
      <c r="AI28" s="1050"/>
      <c r="AJ28" s="1053"/>
      <c r="AK28" s="1054">
        <v>106</v>
      </c>
      <c r="AL28" s="1042"/>
      <c r="AM28" s="1042"/>
      <c r="AN28" s="1042"/>
      <c r="AO28" s="1042"/>
      <c r="AP28" s="1042">
        <v>0</v>
      </c>
      <c r="AQ28" s="1042"/>
      <c r="AR28" s="1042"/>
      <c r="AS28" s="1042"/>
      <c r="AT28" s="1042"/>
      <c r="AU28" s="1042">
        <v>0</v>
      </c>
      <c r="AV28" s="1042"/>
      <c r="AW28" s="1042"/>
      <c r="AX28" s="1042"/>
      <c r="AY28" s="1042"/>
      <c r="AZ28" s="1043" t="s">
        <v>533</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375</v>
      </c>
      <c r="C29" s="1028"/>
      <c r="D29" s="1028"/>
      <c r="E29" s="1028"/>
      <c r="F29" s="1028"/>
      <c r="G29" s="1028"/>
      <c r="H29" s="1028"/>
      <c r="I29" s="1028"/>
      <c r="J29" s="1028"/>
      <c r="K29" s="1028"/>
      <c r="L29" s="1028"/>
      <c r="M29" s="1028"/>
      <c r="N29" s="1028"/>
      <c r="O29" s="1028"/>
      <c r="P29" s="1029"/>
      <c r="Q29" s="1039">
        <v>734</v>
      </c>
      <c r="R29" s="1040"/>
      <c r="S29" s="1040"/>
      <c r="T29" s="1040"/>
      <c r="U29" s="1040"/>
      <c r="V29" s="1040">
        <v>715</v>
      </c>
      <c r="W29" s="1040"/>
      <c r="X29" s="1040"/>
      <c r="Y29" s="1040"/>
      <c r="Z29" s="1040"/>
      <c r="AA29" s="1040">
        <v>19</v>
      </c>
      <c r="AB29" s="1040"/>
      <c r="AC29" s="1040"/>
      <c r="AD29" s="1040"/>
      <c r="AE29" s="1041"/>
      <c r="AF29" s="1033">
        <v>19</v>
      </c>
      <c r="AG29" s="1034"/>
      <c r="AH29" s="1034"/>
      <c r="AI29" s="1034"/>
      <c r="AJ29" s="1035"/>
      <c r="AK29" s="976">
        <v>101</v>
      </c>
      <c r="AL29" s="967"/>
      <c r="AM29" s="967"/>
      <c r="AN29" s="967"/>
      <c r="AO29" s="967"/>
      <c r="AP29" s="967">
        <v>0</v>
      </c>
      <c r="AQ29" s="967"/>
      <c r="AR29" s="967"/>
      <c r="AS29" s="967"/>
      <c r="AT29" s="967"/>
      <c r="AU29" s="967">
        <v>0</v>
      </c>
      <c r="AV29" s="967"/>
      <c r="AW29" s="967"/>
      <c r="AX29" s="967"/>
      <c r="AY29" s="967"/>
      <c r="AZ29" s="1038" t="s">
        <v>533</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376</v>
      </c>
      <c r="C30" s="1028"/>
      <c r="D30" s="1028"/>
      <c r="E30" s="1028"/>
      <c r="F30" s="1028"/>
      <c r="G30" s="1028"/>
      <c r="H30" s="1028"/>
      <c r="I30" s="1028"/>
      <c r="J30" s="1028"/>
      <c r="K30" s="1028"/>
      <c r="L30" s="1028"/>
      <c r="M30" s="1028"/>
      <c r="N30" s="1028"/>
      <c r="O30" s="1028"/>
      <c r="P30" s="1029"/>
      <c r="Q30" s="1039">
        <v>107</v>
      </c>
      <c r="R30" s="1040"/>
      <c r="S30" s="1040"/>
      <c r="T30" s="1040"/>
      <c r="U30" s="1040"/>
      <c r="V30" s="1040">
        <v>107</v>
      </c>
      <c r="W30" s="1040"/>
      <c r="X30" s="1040"/>
      <c r="Y30" s="1040"/>
      <c r="Z30" s="1040"/>
      <c r="AA30" s="1040">
        <v>0</v>
      </c>
      <c r="AB30" s="1040"/>
      <c r="AC30" s="1040"/>
      <c r="AD30" s="1040"/>
      <c r="AE30" s="1041"/>
      <c r="AF30" s="1033">
        <v>0</v>
      </c>
      <c r="AG30" s="1034"/>
      <c r="AH30" s="1034"/>
      <c r="AI30" s="1034"/>
      <c r="AJ30" s="1035"/>
      <c r="AK30" s="976">
        <v>30</v>
      </c>
      <c r="AL30" s="967"/>
      <c r="AM30" s="967"/>
      <c r="AN30" s="967"/>
      <c r="AO30" s="967"/>
      <c r="AP30" s="967">
        <v>0</v>
      </c>
      <c r="AQ30" s="967"/>
      <c r="AR30" s="967"/>
      <c r="AS30" s="967"/>
      <c r="AT30" s="967"/>
      <c r="AU30" s="967">
        <v>0</v>
      </c>
      <c r="AV30" s="967"/>
      <c r="AW30" s="967"/>
      <c r="AX30" s="967"/>
      <c r="AY30" s="967"/>
      <c r="AZ30" s="1038" t="s">
        <v>533</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377</v>
      </c>
      <c r="C31" s="1028"/>
      <c r="D31" s="1028"/>
      <c r="E31" s="1028"/>
      <c r="F31" s="1028"/>
      <c r="G31" s="1028"/>
      <c r="H31" s="1028"/>
      <c r="I31" s="1028"/>
      <c r="J31" s="1028"/>
      <c r="K31" s="1028"/>
      <c r="L31" s="1028"/>
      <c r="M31" s="1028"/>
      <c r="N31" s="1028"/>
      <c r="O31" s="1028"/>
      <c r="P31" s="1029"/>
      <c r="Q31" s="1039">
        <v>9</v>
      </c>
      <c r="R31" s="1040"/>
      <c r="S31" s="1040"/>
      <c r="T31" s="1040"/>
      <c r="U31" s="1040"/>
      <c r="V31" s="1040">
        <v>7</v>
      </c>
      <c r="W31" s="1040"/>
      <c r="X31" s="1040"/>
      <c r="Y31" s="1040"/>
      <c r="Z31" s="1040"/>
      <c r="AA31" s="1040">
        <v>2</v>
      </c>
      <c r="AB31" s="1040"/>
      <c r="AC31" s="1040"/>
      <c r="AD31" s="1040"/>
      <c r="AE31" s="1041"/>
      <c r="AF31" s="1033">
        <v>2</v>
      </c>
      <c r="AG31" s="1034"/>
      <c r="AH31" s="1034"/>
      <c r="AI31" s="1034"/>
      <c r="AJ31" s="1035"/>
      <c r="AK31" s="976">
        <v>3</v>
      </c>
      <c r="AL31" s="967"/>
      <c r="AM31" s="967"/>
      <c r="AN31" s="967"/>
      <c r="AO31" s="967"/>
      <c r="AP31" s="967">
        <v>0</v>
      </c>
      <c r="AQ31" s="967"/>
      <c r="AR31" s="967"/>
      <c r="AS31" s="967"/>
      <c r="AT31" s="967"/>
      <c r="AU31" s="967">
        <v>0</v>
      </c>
      <c r="AV31" s="967"/>
      <c r="AW31" s="967"/>
      <c r="AX31" s="967"/>
      <c r="AY31" s="967"/>
      <c r="AZ31" s="1038" t="s">
        <v>533</v>
      </c>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378</v>
      </c>
      <c r="C32" s="1028"/>
      <c r="D32" s="1028"/>
      <c r="E32" s="1028"/>
      <c r="F32" s="1028"/>
      <c r="G32" s="1028"/>
      <c r="H32" s="1028"/>
      <c r="I32" s="1028"/>
      <c r="J32" s="1028"/>
      <c r="K32" s="1028"/>
      <c r="L32" s="1028"/>
      <c r="M32" s="1028"/>
      <c r="N32" s="1028"/>
      <c r="O32" s="1028"/>
      <c r="P32" s="1029"/>
      <c r="Q32" s="1039">
        <v>325</v>
      </c>
      <c r="R32" s="1040"/>
      <c r="S32" s="1040"/>
      <c r="T32" s="1040"/>
      <c r="U32" s="1040"/>
      <c r="V32" s="1040">
        <v>319</v>
      </c>
      <c r="W32" s="1040"/>
      <c r="X32" s="1040"/>
      <c r="Y32" s="1040"/>
      <c r="Z32" s="1040"/>
      <c r="AA32" s="1040">
        <v>6</v>
      </c>
      <c r="AB32" s="1040"/>
      <c r="AC32" s="1040"/>
      <c r="AD32" s="1040"/>
      <c r="AE32" s="1041"/>
      <c r="AF32" s="1033">
        <v>6</v>
      </c>
      <c r="AG32" s="1034"/>
      <c r="AH32" s="1034"/>
      <c r="AI32" s="1034"/>
      <c r="AJ32" s="1035"/>
      <c r="AK32" s="976">
        <v>106</v>
      </c>
      <c r="AL32" s="967"/>
      <c r="AM32" s="967"/>
      <c r="AN32" s="967"/>
      <c r="AO32" s="967"/>
      <c r="AP32" s="967">
        <v>1542</v>
      </c>
      <c r="AQ32" s="967"/>
      <c r="AR32" s="967"/>
      <c r="AS32" s="967"/>
      <c r="AT32" s="967"/>
      <c r="AU32" s="967">
        <v>771</v>
      </c>
      <c r="AV32" s="967"/>
      <c r="AW32" s="967"/>
      <c r="AX32" s="967"/>
      <c r="AY32" s="967"/>
      <c r="AZ32" s="1038" t="s">
        <v>533</v>
      </c>
      <c r="BA32" s="1038"/>
      <c r="BB32" s="1038"/>
      <c r="BC32" s="1038"/>
      <c r="BD32" s="1038"/>
      <c r="BE32" s="1022" t="s">
        <v>379</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380</v>
      </c>
      <c r="C33" s="1028"/>
      <c r="D33" s="1028"/>
      <c r="E33" s="1028"/>
      <c r="F33" s="1028"/>
      <c r="G33" s="1028"/>
      <c r="H33" s="1028"/>
      <c r="I33" s="1028"/>
      <c r="J33" s="1028"/>
      <c r="K33" s="1028"/>
      <c r="L33" s="1028"/>
      <c r="M33" s="1028"/>
      <c r="N33" s="1028"/>
      <c r="O33" s="1028"/>
      <c r="P33" s="1029"/>
      <c r="Q33" s="1039">
        <v>346</v>
      </c>
      <c r="R33" s="1040"/>
      <c r="S33" s="1040"/>
      <c r="T33" s="1040"/>
      <c r="U33" s="1040"/>
      <c r="V33" s="1040">
        <v>340</v>
      </c>
      <c r="W33" s="1040"/>
      <c r="X33" s="1040"/>
      <c r="Y33" s="1040"/>
      <c r="Z33" s="1040"/>
      <c r="AA33" s="1040">
        <v>6</v>
      </c>
      <c r="AB33" s="1040"/>
      <c r="AC33" s="1040"/>
      <c r="AD33" s="1040"/>
      <c r="AE33" s="1041"/>
      <c r="AF33" s="1033">
        <v>6</v>
      </c>
      <c r="AG33" s="1034"/>
      <c r="AH33" s="1034"/>
      <c r="AI33" s="1034"/>
      <c r="AJ33" s="1035"/>
      <c r="AK33" s="976">
        <v>167</v>
      </c>
      <c r="AL33" s="967"/>
      <c r="AM33" s="967"/>
      <c r="AN33" s="967"/>
      <c r="AO33" s="967"/>
      <c r="AP33" s="967">
        <v>1705</v>
      </c>
      <c r="AQ33" s="967"/>
      <c r="AR33" s="967"/>
      <c r="AS33" s="967"/>
      <c r="AT33" s="967"/>
      <c r="AU33" s="967">
        <v>585</v>
      </c>
      <c r="AV33" s="967"/>
      <c r="AW33" s="967"/>
      <c r="AX33" s="967"/>
      <c r="AY33" s="967"/>
      <c r="AZ33" s="1038" t="s">
        <v>533</v>
      </c>
      <c r="BA33" s="1038"/>
      <c r="BB33" s="1038"/>
      <c r="BC33" s="1038"/>
      <c r="BD33" s="1038"/>
      <c r="BE33" s="1022" t="s">
        <v>379</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t="s">
        <v>381</v>
      </c>
      <c r="C34" s="1028"/>
      <c r="D34" s="1028"/>
      <c r="E34" s="1028"/>
      <c r="F34" s="1028"/>
      <c r="G34" s="1028"/>
      <c r="H34" s="1028"/>
      <c r="I34" s="1028"/>
      <c r="J34" s="1028"/>
      <c r="K34" s="1028"/>
      <c r="L34" s="1028"/>
      <c r="M34" s="1028"/>
      <c r="N34" s="1028"/>
      <c r="O34" s="1028"/>
      <c r="P34" s="1029"/>
      <c r="Q34" s="1039">
        <v>9</v>
      </c>
      <c r="R34" s="1040"/>
      <c r="S34" s="1040"/>
      <c r="T34" s="1040"/>
      <c r="U34" s="1040"/>
      <c r="V34" s="1040">
        <v>8</v>
      </c>
      <c r="W34" s="1040"/>
      <c r="X34" s="1040"/>
      <c r="Y34" s="1040"/>
      <c r="Z34" s="1040"/>
      <c r="AA34" s="1040">
        <v>1</v>
      </c>
      <c r="AB34" s="1040"/>
      <c r="AC34" s="1040"/>
      <c r="AD34" s="1040"/>
      <c r="AE34" s="1041"/>
      <c r="AF34" s="1033">
        <v>1</v>
      </c>
      <c r="AG34" s="1034"/>
      <c r="AH34" s="1034"/>
      <c r="AI34" s="1034"/>
      <c r="AJ34" s="1035"/>
      <c r="AK34" s="976">
        <v>3</v>
      </c>
      <c r="AL34" s="967"/>
      <c r="AM34" s="967"/>
      <c r="AN34" s="967"/>
      <c r="AO34" s="967"/>
      <c r="AP34" s="967">
        <v>203</v>
      </c>
      <c r="AQ34" s="967"/>
      <c r="AR34" s="967"/>
      <c r="AS34" s="967"/>
      <c r="AT34" s="967"/>
      <c r="AU34" s="967">
        <v>203</v>
      </c>
      <c r="AV34" s="967"/>
      <c r="AW34" s="967"/>
      <c r="AX34" s="967"/>
      <c r="AY34" s="967"/>
      <c r="AZ34" s="1038" t="s">
        <v>533</v>
      </c>
      <c r="BA34" s="1038"/>
      <c r="BB34" s="1038"/>
      <c r="BC34" s="1038"/>
      <c r="BD34" s="1038"/>
      <c r="BE34" s="1022" t="s">
        <v>379</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382</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362</v>
      </c>
      <c r="B63" s="940" t="s">
        <v>383</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38</v>
      </c>
      <c r="AG63" s="955"/>
      <c r="AH63" s="955"/>
      <c r="AI63" s="955"/>
      <c r="AJ63" s="1020"/>
      <c r="AK63" s="1021"/>
      <c r="AL63" s="959"/>
      <c r="AM63" s="959"/>
      <c r="AN63" s="959"/>
      <c r="AO63" s="959"/>
      <c r="AP63" s="955">
        <v>3450</v>
      </c>
      <c r="AQ63" s="955"/>
      <c r="AR63" s="955"/>
      <c r="AS63" s="955"/>
      <c r="AT63" s="955"/>
      <c r="AU63" s="955">
        <v>1559</v>
      </c>
      <c r="AV63" s="955"/>
      <c r="AW63" s="955"/>
      <c r="AX63" s="955"/>
      <c r="AY63" s="955"/>
      <c r="AZ63" s="1015"/>
      <c r="BA63" s="1015"/>
      <c r="BB63" s="1015"/>
      <c r="BC63" s="1015"/>
      <c r="BD63" s="1015"/>
      <c r="BE63" s="956"/>
      <c r="BF63" s="956"/>
      <c r="BG63" s="956"/>
      <c r="BH63" s="956"/>
      <c r="BI63" s="957"/>
      <c r="BJ63" s="1016" t="s">
        <v>109</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385</v>
      </c>
      <c r="B66" s="992"/>
      <c r="C66" s="992"/>
      <c r="D66" s="992"/>
      <c r="E66" s="992"/>
      <c r="F66" s="992"/>
      <c r="G66" s="992"/>
      <c r="H66" s="992"/>
      <c r="I66" s="992"/>
      <c r="J66" s="992"/>
      <c r="K66" s="992"/>
      <c r="L66" s="992"/>
      <c r="M66" s="992"/>
      <c r="N66" s="992"/>
      <c r="O66" s="992"/>
      <c r="P66" s="993"/>
      <c r="Q66" s="997" t="s">
        <v>366</v>
      </c>
      <c r="R66" s="998"/>
      <c r="S66" s="998"/>
      <c r="T66" s="998"/>
      <c r="U66" s="999"/>
      <c r="V66" s="997" t="s">
        <v>367</v>
      </c>
      <c r="W66" s="998"/>
      <c r="X66" s="998"/>
      <c r="Y66" s="998"/>
      <c r="Z66" s="999"/>
      <c r="AA66" s="997" t="s">
        <v>368</v>
      </c>
      <c r="AB66" s="998"/>
      <c r="AC66" s="998"/>
      <c r="AD66" s="998"/>
      <c r="AE66" s="999"/>
      <c r="AF66" s="1003" t="s">
        <v>369</v>
      </c>
      <c r="AG66" s="1004"/>
      <c r="AH66" s="1004"/>
      <c r="AI66" s="1004"/>
      <c r="AJ66" s="1005"/>
      <c r="AK66" s="997" t="s">
        <v>370</v>
      </c>
      <c r="AL66" s="992"/>
      <c r="AM66" s="992"/>
      <c r="AN66" s="992"/>
      <c r="AO66" s="993"/>
      <c r="AP66" s="997" t="s">
        <v>371</v>
      </c>
      <c r="AQ66" s="998"/>
      <c r="AR66" s="998"/>
      <c r="AS66" s="998"/>
      <c r="AT66" s="999"/>
      <c r="AU66" s="997" t="s">
        <v>386</v>
      </c>
      <c r="AV66" s="998"/>
      <c r="AW66" s="998"/>
      <c r="AX66" s="998"/>
      <c r="AY66" s="999"/>
      <c r="AZ66" s="997" t="s">
        <v>350</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534</v>
      </c>
      <c r="C68" s="982"/>
      <c r="D68" s="982"/>
      <c r="E68" s="982"/>
      <c r="F68" s="982"/>
      <c r="G68" s="982"/>
      <c r="H68" s="982"/>
      <c r="I68" s="982"/>
      <c r="J68" s="982"/>
      <c r="K68" s="982"/>
      <c r="L68" s="982"/>
      <c r="M68" s="982"/>
      <c r="N68" s="982"/>
      <c r="O68" s="982"/>
      <c r="P68" s="983"/>
      <c r="Q68" s="984">
        <v>1064</v>
      </c>
      <c r="R68" s="978"/>
      <c r="S68" s="978"/>
      <c r="T68" s="978"/>
      <c r="U68" s="978"/>
      <c r="V68" s="978">
        <v>1051</v>
      </c>
      <c r="W68" s="978"/>
      <c r="X68" s="978"/>
      <c r="Y68" s="978"/>
      <c r="Z68" s="978"/>
      <c r="AA68" s="978">
        <v>13</v>
      </c>
      <c r="AB68" s="978"/>
      <c r="AC68" s="978"/>
      <c r="AD68" s="978"/>
      <c r="AE68" s="978"/>
      <c r="AF68" s="978">
        <v>13</v>
      </c>
      <c r="AG68" s="978"/>
      <c r="AH68" s="978"/>
      <c r="AI68" s="978"/>
      <c r="AJ68" s="978"/>
      <c r="AK68" s="978">
        <v>0</v>
      </c>
      <c r="AL68" s="978"/>
      <c r="AM68" s="978"/>
      <c r="AN68" s="978"/>
      <c r="AO68" s="978"/>
      <c r="AP68" s="978">
        <v>1189</v>
      </c>
      <c r="AQ68" s="978"/>
      <c r="AR68" s="978"/>
      <c r="AS68" s="978"/>
      <c r="AT68" s="978"/>
      <c r="AU68" s="978">
        <v>364</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535</v>
      </c>
      <c r="C69" s="971"/>
      <c r="D69" s="971"/>
      <c r="E69" s="971"/>
      <c r="F69" s="971"/>
      <c r="G69" s="971"/>
      <c r="H69" s="971"/>
      <c r="I69" s="971"/>
      <c r="J69" s="971"/>
      <c r="K69" s="971"/>
      <c r="L69" s="971"/>
      <c r="M69" s="971"/>
      <c r="N69" s="971"/>
      <c r="O69" s="971"/>
      <c r="P69" s="972"/>
      <c r="Q69" s="973">
        <v>15</v>
      </c>
      <c r="R69" s="967"/>
      <c r="S69" s="967"/>
      <c r="T69" s="967"/>
      <c r="U69" s="967"/>
      <c r="V69" s="967">
        <v>13</v>
      </c>
      <c r="W69" s="967"/>
      <c r="X69" s="967"/>
      <c r="Y69" s="967"/>
      <c r="Z69" s="967"/>
      <c r="AA69" s="967">
        <v>2</v>
      </c>
      <c r="AB69" s="967"/>
      <c r="AC69" s="967"/>
      <c r="AD69" s="967"/>
      <c r="AE69" s="967"/>
      <c r="AF69" s="967">
        <v>2</v>
      </c>
      <c r="AG69" s="967"/>
      <c r="AH69" s="967"/>
      <c r="AI69" s="967"/>
      <c r="AJ69" s="967"/>
      <c r="AK69" s="967">
        <v>0</v>
      </c>
      <c r="AL69" s="967"/>
      <c r="AM69" s="967"/>
      <c r="AN69" s="967"/>
      <c r="AO69" s="967"/>
      <c r="AP69" s="967">
        <v>0</v>
      </c>
      <c r="AQ69" s="967"/>
      <c r="AR69" s="967"/>
      <c r="AS69" s="967"/>
      <c r="AT69" s="967"/>
      <c r="AU69" s="967">
        <v>0</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c r="C70" s="971"/>
      <c r="D70" s="971"/>
      <c r="E70" s="971"/>
      <c r="F70" s="971"/>
      <c r="G70" s="971"/>
      <c r="H70" s="971"/>
      <c r="I70" s="971"/>
      <c r="J70" s="971"/>
      <c r="K70" s="971"/>
      <c r="L70" s="971"/>
      <c r="M70" s="971"/>
      <c r="N70" s="971"/>
      <c r="O70" s="971"/>
      <c r="P70" s="972"/>
      <c r="Q70" s="973"/>
      <c r="R70" s="967"/>
      <c r="S70" s="967"/>
      <c r="T70" s="967"/>
      <c r="U70" s="967"/>
      <c r="V70" s="967"/>
      <c r="W70" s="967"/>
      <c r="X70" s="967"/>
      <c r="Y70" s="967"/>
      <c r="Z70" s="967"/>
      <c r="AA70" s="967"/>
      <c r="AB70" s="967"/>
      <c r="AC70" s="967"/>
      <c r="AD70" s="967"/>
      <c r="AE70" s="967"/>
      <c r="AF70" s="967"/>
      <c r="AG70" s="967"/>
      <c r="AH70" s="967"/>
      <c r="AI70" s="967"/>
      <c r="AJ70" s="967"/>
      <c r="AK70" s="967"/>
      <c r="AL70" s="967"/>
      <c r="AM70" s="967"/>
      <c r="AN70" s="967"/>
      <c r="AO70" s="967"/>
      <c r="AP70" s="967"/>
      <c r="AQ70" s="967"/>
      <c r="AR70" s="967"/>
      <c r="AS70" s="967"/>
      <c r="AT70" s="967"/>
      <c r="AU70" s="967"/>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c r="C71" s="971"/>
      <c r="D71" s="971"/>
      <c r="E71" s="971"/>
      <c r="F71" s="971"/>
      <c r="G71" s="971"/>
      <c r="H71" s="971"/>
      <c r="I71" s="971"/>
      <c r="J71" s="971"/>
      <c r="K71" s="971"/>
      <c r="L71" s="971"/>
      <c r="M71" s="971"/>
      <c r="N71" s="971"/>
      <c r="O71" s="971"/>
      <c r="P71" s="972"/>
      <c r="Q71" s="973"/>
      <c r="R71" s="967"/>
      <c r="S71" s="967"/>
      <c r="T71" s="967"/>
      <c r="U71" s="967"/>
      <c r="V71" s="967"/>
      <c r="W71" s="967"/>
      <c r="X71" s="967"/>
      <c r="Y71" s="967"/>
      <c r="Z71" s="967"/>
      <c r="AA71" s="967"/>
      <c r="AB71" s="967"/>
      <c r="AC71" s="967"/>
      <c r="AD71" s="967"/>
      <c r="AE71" s="967"/>
      <c r="AF71" s="967"/>
      <c r="AG71" s="967"/>
      <c r="AH71" s="967"/>
      <c r="AI71" s="967"/>
      <c r="AJ71" s="967"/>
      <c r="AK71" s="967"/>
      <c r="AL71" s="967"/>
      <c r="AM71" s="967"/>
      <c r="AN71" s="967"/>
      <c r="AO71" s="967"/>
      <c r="AP71" s="967"/>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362</v>
      </c>
      <c r="B88" s="940" t="s">
        <v>387</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15</v>
      </c>
      <c r="AG88" s="955"/>
      <c r="AH88" s="955"/>
      <c r="AI88" s="955"/>
      <c r="AJ88" s="955"/>
      <c r="AK88" s="959"/>
      <c r="AL88" s="959"/>
      <c r="AM88" s="959"/>
      <c r="AN88" s="959"/>
      <c r="AO88" s="959"/>
      <c r="AP88" s="955">
        <v>1189</v>
      </c>
      <c r="AQ88" s="955"/>
      <c r="AR88" s="955"/>
      <c r="AS88" s="955"/>
      <c r="AT88" s="955"/>
      <c r="AU88" s="955">
        <v>364</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940" t="s">
        <v>388</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38</v>
      </c>
      <c r="CS102" s="947"/>
      <c r="CT102" s="947"/>
      <c r="CU102" s="947"/>
      <c r="CV102" s="948"/>
      <c r="CW102" s="946">
        <v>3</v>
      </c>
      <c r="CX102" s="947"/>
      <c r="CY102" s="947"/>
      <c r="CZ102" s="947"/>
      <c r="DA102" s="948"/>
      <c r="DB102" s="946">
        <v>0</v>
      </c>
      <c r="DC102" s="947"/>
      <c r="DD102" s="947"/>
      <c r="DE102" s="947"/>
      <c r="DF102" s="948"/>
      <c r="DG102" s="946">
        <v>0</v>
      </c>
      <c r="DH102" s="947"/>
      <c r="DI102" s="947"/>
      <c r="DJ102" s="947"/>
      <c r="DK102" s="948"/>
      <c r="DL102" s="946">
        <v>0</v>
      </c>
      <c r="DM102" s="947"/>
      <c r="DN102" s="947"/>
      <c r="DO102" s="947"/>
      <c r="DP102" s="948"/>
      <c r="DQ102" s="946">
        <v>0</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389</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390</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393</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394</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395</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396</v>
      </c>
      <c r="AB109" s="888"/>
      <c r="AC109" s="888"/>
      <c r="AD109" s="888"/>
      <c r="AE109" s="889"/>
      <c r="AF109" s="890" t="s">
        <v>283</v>
      </c>
      <c r="AG109" s="888"/>
      <c r="AH109" s="888"/>
      <c r="AI109" s="888"/>
      <c r="AJ109" s="889"/>
      <c r="AK109" s="890" t="s">
        <v>282</v>
      </c>
      <c r="AL109" s="888"/>
      <c r="AM109" s="888"/>
      <c r="AN109" s="888"/>
      <c r="AO109" s="889"/>
      <c r="AP109" s="890" t="s">
        <v>397</v>
      </c>
      <c r="AQ109" s="888"/>
      <c r="AR109" s="888"/>
      <c r="AS109" s="888"/>
      <c r="AT109" s="919"/>
      <c r="AU109" s="887" t="s">
        <v>395</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396</v>
      </c>
      <c r="BR109" s="888"/>
      <c r="BS109" s="888"/>
      <c r="BT109" s="888"/>
      <c r="BU109" s="889"/>
      <c r="BV109" s="890" t="s">
        <v>283</v>
      </c>
      <c r="BW109" s="888"/>
      <c r="BX109" s="888"/>
      <c r="BY109" s="888"/>
      <c r="BZ109" s="889"/>
      <c r="CA109" s="890" t="s">
        <v>282</v>
      </c>
      <c r="CB109" s="888"/>
      <c r="CC109" s="888"/>
      <c r="CD109" s="888"/>
      <c r="CE109" s="889"/>
      <c r="CF109" s="928" t="s">
        <v>397</v>
      </c>
      <c r="CG109" s="928"/>
      <c r="CH109" s="928"/>
      <c r="CI109" s="928"/>
      <c r="CJ109" s="928"/>
      <c r="CK109" s="890" t="s">
        <v>398</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396</v>
      </c>
      <c r="DH109" s="888"/>
      <c r="DI109" s="888"/>
      <c r="DJ109" s="888"/>
      <c r="DK109" s="889"/>
      <c r="DL109" s="890" t="s">
        <v>283</v>
      </c>
      <c r="DM109" s="888"/>
      <c r="DN109" s="888"/>
      <c r="DO109" s="888"/>
      <c r="DP109" s="889"/>
      <c r="DQ109" s="890" t="s">
        <v>282</v>
      </c>
      <c r="DR109" s="888"/>
      <c r="DS109" s="888"/>
      <c r="DT109" s="888"/>
      <c r="DU109" s="889"/>
      <c r="DV109" s="890" t="s">
        <v>397</v>
      </c>
      <c r="DW109" s="888"/>
      <c r="DX109" s="888"/>
      <c r="DY109" s="888"/>
      <c r="DZ109" s="919"/>
    </row>
    <row r="110" spans="1:131" s="197" customFormat="1" ht="26.25" customHeight="1">
      <c r="A110" s="757" t="s">
        <v>399</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1555475</v>
      </c>
      <c r="AB110" s="873"/>
      <c r="AC110" s="873"/>
      <c r="AD110" s="873"/>
      <c r="AE110" s="874"/>
      <c r="AF110" s="875">
        <v>1398840</v>
      </c>
      <c r="AG110" s="873"/>
      <c r="AH110" s="873"/>
      <c r="AI110" s="873"/>
      <c r="AJ110" s="874"/>
      <c r="AK110" s="875">
        <v>1334963</v>
      </c>
      <c r="AL110" s="873"/>
      <c r="AM110" s="873"/>
      <c r="AN110" s="873"/>
      <c r="AO110" s="874"/>
      <c r="AP110" s="876">
        <v>30.5</v>
      </c>
      <c r="AQ110" s="877"/>
      <c r="AR110" s="877"/>
      <c r="AS110" s="877"/>
      <c r="AT110" s="878"/>
      <c r="AU110" s="920" t="s">
        <v>60</v>
      </c>
      <c r="AV110" s="921"/>
      <c r="AW110" s="921"/>
      <c r="AX110" s="921"/>
      <c r="AY110" s="922"/>
      <c r="AZ110" s="816" t="s">
        <v>400</v>
      </c>
      <c r="BA110" s="758"/>
      <c r="BB110" s="758"/>
      <c r="BC110" s="758"/>
      <c r="BD110" s="758"/>
      <c r="BE110" s="758"/>
      <c r="BF110" s="758"/>
      <c r="BG110" s="758"/>
      <c r="BH110" s="758"/>
      <c r="BI110" s="758"/>
      <c r="BJ110" s="758"/>
      <c r="BK110" s="758"/>
      <c r="BL110" s="758"/>
      <c r="BM110" s="758"/>
      <c r="BN110" s="758"/>
      <c r="BO110" s="758"/>
      <c r="BP110" s="759"/>
      <c r="BQ110" s="799">
        <v>11408925</v>
      </c>
      <c r="BR110" s="800"/>
      <c r="BS110" s="800"/>
      <c r="BT110" s="800"/>
      <c r="BU110" s="800"/>
      <c r="BV110" s="800">
        <v>11158190</v>
      </c>
      <c r="BW110" s="800"/>
      <c r="BX110" s="800"/>
      <c r="BY110" s="800"/>
      <c r="BZ110" s="800"/>
      <c r="CA110" s="800">
        <v>10988560</v>
      </c>
      <c r="CB110" s="800"/>
      <c r="CC110" s="800"/>
      <c r="CD110" s="800"/>
      <c r="CE110" s="800"/>
      <c r="CF110" s="861">
        <v>251.3</v>
      </c>
      <c r="CG110" s="862"/>
      <c r="CH110" s="862"/>
      <c r="CI110" s="862"/>
      <c r="CJ110" s="862"/>
      <c r="CK110" s="916" t="s">
        <v>401</v>
      </c>
      <c r="CL110" s="864"/>
      <c r="CM110" s="869" t="s">
        <v>402</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403</v>
      </c>
      <c r="DH110" s="800"/>
      <c r="DI110" s="800"/>
      <c r="DJ110" s="800"/>
      <c r="DK110" s="800"/>
      <c r="DL110" s="800" t="s">
        <v>403</v>
      </c>
      <c r="DM110" s="800"/>
      <c r="DN110" s="800"/>
      <c r="DO110" s="800"/>
      <c r="DP110" s="800"/>
      <c r="DQ110" s="800" t="s">
        <v>403</v>
      </c>
      <c r="DR110" s="800"/>
      <c r="DS110" s="800"/>
      <c r="DT110" s="800"/>
      <c r="DU110" s="800"/>
      <c r="DV110" s="801" t="s">
        <v>403</v>
      </c>
      <c r="DW110" s="801"/>
      <c r="DX110" s="801"/>
      <c r="DY110" s="801"/>
      <c r="DZ110" s="802"/>
    </row>
    <row r="111" spans="1:131" s="197" customFormat="1" ht="26.25" customHeight="1">
      <c r="A111" s="778" t="s">
        <v>404</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405</v>
      </c>
      <c r="AB111" s="909"/>
      <c r="AC111" s="909"/>
      <c r="AD111" s="909"/>
      <c r="AE111" s="910"/>
      <c r="AF111" s="911" t="s">
        <v>405</v>
      </c>
      <c r="AG111" s="909"/>
      <c r="AH111" s="909"/>
      <c r="AI111" s="909"/>
      <c r="AJ111" s="910"/>
      <c r="AK111" s="911" t="s">
        <v>405</v>
      </c>
      <c r="AL111" s="909"/>
      <c r="AM111" s="909"/>
      <c r="AN111" s="909"/>
      <c r="AO111" s="910"/>
      <c r="AP111" s="912" t="s">
        <v>405</v>
      </c>
      <c r="AQ111" s="913"/>
      <c r="AR111" s="913"/>
      <c r="AS111" s="913"/>
      <c r="AT111" s="914"/>
      <c r="AU111" s="923"/>
      <c r="AV111" s="924"/>
      <c r="AW111" s="924"/>
      <c r="AX111" s="924"/>
      <c r="AY111" s="925"/>
      <c r="AZ111" s="767" t="s">
        <v>406</v>
      </c>
      <c r="BA111" s="768"/>
      <c r="BB111" s="768"/>
      <c r="BC111" s="768"/>
      <c r="BD111" s="768"/>
      <c r="BE111" s="768"/>
      <c r="BF111" s="768"/>
      <c r="BG111" s="768"/>
      <c r="BH111" s="768"/>
      <c r="BI111" s="768"/>
      <c r="BJ111" s="768"/>
      <c r="BK111" s="768"/>
      <c r="BL111" s="768"/>
      <c r="BM111" s="768"/>
      <c r="BN111" s="768"/>
      <c r="BO111" s="768"/>
      <c r="BP111" s="769"/>
      <c r="BQ111" s="770">
        <v>136752</v>
      </c>
      <c r="BR111" s="771"/>
      <c r="BS111" s="771"/>
      <c r="BT111" s="771"/>
      <c r="BU111" s="771"/>
      <c r="BV111" s="771">
        <v>118011</v>
      </c>
      <c r="BW111" s="771"/>
      <c r="BX111" s="771"/>
      <c r="BY111" s="771"/>
      <c r="BZ111" s="771"/>
      <c r="CA111" s="771">
        <v>103518</v>
      </c>
      <c r="CB111" s="771"/>
      <c r="CC111" s="771"/>
      <c r="CD111" s="771"/>
      <c r="CE111" s="771"/>
      <c r="CF111" s="848">
        <v>2.4</v>
      </c>
      <c r="CG111" s="849"/>
      <c r="CH111" s="849"/>
      <c r="CI111" s="849"/>
      <c r="CJ111" s="849"/>
      <c r="CK111" s="917"/>
      <c r="CL111" s="866"/>
      <c r="CM111" s="803" t="s">
        <v>407</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408</v>
      </c>
      <c r="DH111" s="771"/>
      <c r="DI111" s="771"/>
      <c r="DJ111" s="771"/>
      <c r="DK111" s="771"/>
      <c r="DL111" s="771" t="s">
        <v>408</v>
      </c>
      <c r="DM111" s="771"/>
      <c r="DN111" s="771"/>
      <c r="DO111" s="771"/>
      <c r="DP111" s="771"/>
      <c r="DQ111" s="771" t="s">
        <v>408</v>
      </c>
      <c r="DR111" s="771"/>
      <c r="DS111" s="771"/>
      <c r="DT111" s="771"/>
      <c r="DU111" s="771"/>
      <c r="DV111" s="823" t="s">
        <v>408</v>
      </c>
      <c r="DW111" s="823"/>
      <c r="DX111" s="823"/>
      <c r="DY111" s="823"/>
      <c r="DZ111" s="824"/>
    </row>
    <row r="112" spans="1:131" s="197" customFormat="1" ht="26.25" customHeight="1">
      <c r="A112" s="902" t="s">
        <v>409</v>
      </c>
      <c r="B112" s="903"/>
      <c r="C112" s="768" t="s">
        <v>410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408</v>
      </c>
      <c r="AB112" s="784"/>
      <c r="AC112" s="784"/>
      <c r="AD112" s="784"/>
      <c r="AE112" s="785"/>
      <c r="AF112" s="786" t="s">
        <v>408</v>
      </c>
      <c r="AG112" s="784"/>
      <c r="AH112" s="784"/>
      <c r="AI112" s="784"/>
      <c r="AJ112" s="785"/>
      <c r="AK112" s="786" t="s">
        <v>408</v>
      </c>
      <c r="AL112" s="784"/>
      <c r="AM112" s="784"/>
      <c r="AN112" s="784"/>
      <c r="AO112" s="785"/>
      <c r="AP112" s="754" t="s">
        <v>408</v>
      </c>
      <c r="AQ112" s="755"/>
      <c r="AR112" s="755"/>
      <c r="AS112" s="755"/>
      <c r="AT112" s="756"/>
      <c r="AU112" s="923"/>
      <c r="AV112" s="924"/>
      <c r="AW112" s="924"/>
      <c r="AX112" s="924"/>
      <c r="AY112" s="925"/>
      <c r="AZ112" s="767" t="s">
        <v>411</v>
      </c>
      <c r="BA112" s="768"/>
      <c r="BB112" s="768"/>
      <c r="BC112" s="768"/>
      <c r="BD112" s="768"/>
      <c r="BE112" s="768"/>
      <c r="BF112" s="768"/>
      <c r="BG112" s="768"/>
      <c r="BH112" s="768"/>
      <c r="BI112" s="768"/>
      <c r="BJ112" s="768"/>
      <c r="BK112" s="768"/>
      <c r="BL112" s="768"/>
      <c r="BM112" s="768"/>
      <c r="BN112" s="768"/>
      <c r="BO112" s="768"/>
      <c r="BP112" s="769"/>
      <c r="BQ112" s="770">
        <v>1243271</v>
      </c>
      <c r="BR112" s="771"/>
      <c r="BS112" s="771"/>
      <c r="BT112" s="771"/>
      <c r="BU112" s="771"/>
      <c r="BV112" s="771">
        <v>1167319</v>
      </c>
      <c r="BW112" s="771"/>
      <c r="BX112" s="771"/>
      <c r="BY112" s="771"/>
      <c r="BZ112" s="771"/>
      <c r="CA112" s="771">
        <v>1122856</v>
      </c>
      <c r="CB112" s="771"/>
      <c r="CC112" s="771"/>
      <c r="CD112" s="771"/>
      <c r="CE112" s="771"/>
      <c r="CF112" s="848">
        <v>25.7</v>
      </c>
      <c r="CG112" s="849"/>
      <c r="CH112" s="849"/>
      <c r="CI112" s="849"/>
      <c r="CJ112" s="849"/>
      <c r="CK112" s="917"/>
      <c r="CL112" s="866"/>
      <c r="CM112" s="803" t="s">
        <v>412</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408</v>
      </c>
      <c r="DH112" s="771"/>
      <c r="DI112" s="771"/>
      <c r="DJ112" s="771"/>
      <c r="DK112" s="771"/>
      <c r="DL112" s="771" t="s">
        <v>408</v>
      </c>
      <c r="DM112" s="771"/>
      <c r="DN112" s="771"/>
      <c r="DO112" s="771"/>
      <c r="DP112" s="771"/>
      <c r="DQ112" s="771" t="s">
        <v>408</v>
      </c>
      <c r="DR112" s="771"/>
      <c r="DS112" s="771"/>
      <c r="DT112" s="771"/>
      <c r="DU112" s="771"/>
      <c r="DV112" s="823" t="s">
        <v>408</v>
      </c>
      <c r="DW112" s="823"/>
      <c r="DX112" s="823"/>
      <c r="DY112" s="823"/>
      <c r="DZ112" s="824"/>
    </row>
    <row r="113" spans="1:130" s="197" customFormat="1" ht="26.25" customHeight="1">
      <c r="A113" s="904"/>
      <c r="B113" s="905"/>
      <c r="C113" s="768" t="s">
        <v>413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275896</v>
      </c>
      <c r="AB113" s="909"/>
      <c r="AC113" s="909"/>
      <c r="AD113" s="909"/>
      <c r="AE113" s="910"/>
      <c r="AF113" s="911">
        <v>265108</v>
      </c>
      <c r="AG113" s="909"/>
      <c r="AH113" s="909"/>
      <c r="AI113" s="909"/>
      <c r="AJ113" s="910"/>
      <c r="AK113" s="911">
        <v>244630</v>
      </c>
      <c r="AL113" s="909"/>
      <c r="AM113" s="909"/>
      <c r="AN113" s="909"/>
      <c r="AO113" s="910"/>
      <c r="AP113" s="912">
        <v>5.6</v>
      </c>
      <c r="AQ113" s="913"/>
      <c r="AR113" s="913"/>
      <c r="AS113" s="913"/>
      <c r="AT113" s="914"/>
      <c r="AU113" s="923"/>
      <c r="AV113" s="924"/>
      <c r="AW113" s="924"/>
      <c r="AX113" s="924"/>
      <c r="AY113" s="925"/>
      <c r="AZ113" s="767" t="s">
        <v>414</v>
      </c>
      <c r="BA113" s="768"/>
      <c r="BB113" s="768"/>
      <c r="BC113" s="768"/>
      <c r="BD113" s="768"/>
      <c r="BE113" s="768"/>
      <c r="BF113" s="768"/>
      <c r="BG113" s="768"/>
      <c r="BH113" s="768"/>
      <c r="BI113" s="768"/>
      <c r="BJ113" s="768"/>
      <c r="BK113" s="768"/>
      <c r="BL113" s="768"/>
      <c r="BM113" s="768"/>
      <c r="BN113" s="768"/>
      <c r="BO113" s="768"/>
      <c r="BP113" s="769"/>
      <c r="BQ113" s="770">
        <v>365814</v>
      </c>
      <c r="BR113" s="771"/>
      <c r="BS113" s="771"/>
      <c r="BT113" s="771"/>
      <c r="BU113" s="771"/>
      <c r="BV113" s="771">
        <v>365814</v>
      </c>
      <c r="BW113" s="771"/>
      <c r="BX113" s="771"/>
      <c r="BY113" s="771"/>
      <c r="BZ113" s="771"/>
      <c r="CA113" s="771">
        <v>365146</v>
      </c>
      <c r="CB113" s="771"/>
      <c r="CC113" s="771"/>
      <c r="CD113" s="771"/>
      <c r="CE113" s="771"/>
      <c r="CF113" s="848">
        <v>8.4</v>
      </c>
      <c r="CG113" s="849"/>
      <c r="CH113" s="849"/>
      <c r="CI113" s="849"/>
      <c r="CJ113" s="849"/>
      <c r="CK113" s="917"/>
      <c r="CL113" s="866"/>
      <c r="CM113" s="803" t="s">
        <v>415</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408</v>
      </c>
      <c r="DH113" s="784"/>
      <c r="DI113" s="784"/>
      <c r="DJ113" s="784"/>
      <c r="DK113" s="785"/>
      <c r="DL113" s="786" t="s">
        <v>408</v>
      </c>
      <c r="DM113" s="784"/>
      <c r="DN113" s="784"/>
      <c r="DO113" s="784"/>
      <c r="DP113" s="785"/>
      <c r="DQ113" s="786" t="s">
        <v>408</v>
      </c>
      <c r="DR113" s="784"/>
      <c r="DS113" s="784"/>
      <c r="DT113" s="784"/>
      <c r="DU113" s="785"/>
      <c r="DV113" s="754" t="s">
        <v>408</v>
      </c>
      <c r="DW113" s="755"/>
      <c r="DX113" s="755"/>
      <c r="DY113" s="755"/>
      <c r="DZ113" s="756"/>
    </row>
    <row r="114" spans="1:130" s="197" customFormat="1" ht="26.25" customHeight="1">
      <c r="A114" s="904"/>
      <c r="B114" s="905"/>
      <c r="C114" s="768" t="s">
        <v>416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20</v>
      </c>
      <c r="AB114" s="784"/>
      <c r="AC114" s="784"/>
      <c r="AD114" s="784"/>
      <c r="AE114" s="785"/>
      <c r="AF114" s="786">
        <v>3591</v>
      </c>
      <c r="AG114" s="784"/>
      <c r="AH114" s="784"/>
      <c r="AI114" s="784"/>
      <c r="AJ114" s="785"/>
      <c r="AK114" s="786">
        <v>4292</v>
      </c>
      <c r="AL114" s="784"/>
      <c r="AM114" s="784"/>
      <c r="AN114" s="784"/>
      <c r="AO114" s="785"/>
      <c r="AP114" s="754">
        <v>0.1</v>
      </c>
      <c r="AQ114" s="755"/>
      <c r="AR114" s="755"/>
      <c r="AS114" s="755"/>
      <c r="AT114" s="756"/>
      <c r="AU114" s="923"/>
      <c r="AV114" s="924"/>
      <c r="AW114" s="924"/>
      <c r="AX114" s="924"/>
      <c r="AY114" s="925"/>
      <c r="AZ114" s="767" t="s">
        <v>417</v>
      </c>
      <c r="BA114" s="768"/>
      <c r="BB114" s="768"/>
      <c r="BC114" s="768"/>
      <c r="BD114" s="768"/>
      <c r="BE114" s="768"/>
      <c r="BF114" s="768"/>
      <c r="BG114" s="768"/>
      <c r="BH114" s="768"/>
      <c r="BI114" s="768"/>
      <c r="BJ114" s="768"/>
      <c r="BK114" s="768"/>
      <c r="BL114" s="768"/>
      <c r="BM114" s="768"/>
      <c r="BN114" s="768"/>
      <c r="BO114" s="768"/>
      <c r="BP114" s="769"/>
      <c r="BQ114" s="770">
        <v>1370259</v>
      </c>
      <c r="BR114" s="771"/>
      <c r="BS114" s="771"/>
      <c r="BT114" s="771"/>
      <c r="BU114" s="771"/>
      <c r="BV114" s="771">
        <v>1288685</v>
      </c>
      <c r="BW114" s="771"/>
      <c r="BX114" s="771"/>
      <c r="BY114" s="771"/>
      <c r="BZ114" s="771"/>
      <c r="CA114" s="771">
        <v>1157764</v>
      </c>
      <c r="CB114" s="771"/>
      <c r="CC114" s="771"/>
      <c r="CD114" s="771"/>
      <c r="CE114" s="771"/>
      <c r="CF114" s="848">
        <v>26.5</v>
      </c>
      <c r="CG114" s="849"/>
      <c r="CH114" s="849"/>
      <c r="CI114" s="849"/>
      <c r="CJ114" s="849"/>
      <c r="CK114" s="917"/>
      <c r="CL114" s="866"/>
      <c r="CM114" s="803" t="s">
        <v>418</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408</v>
      </c>
      <c r="DH114" s="784"/>
      <c r="DI114" s="784"/>
      <c r="DJ114" s="784"/>
      <c r="DK114" s="785"/>
      <c r="DL114" s="786" t="s">
        <v>408</v>
      </c>
      <c r="DM114" s="784"/>
      <c r="DN114" s="784"/>
      <c r="DO114" s="784"/>
      <c r="DP114" s="785"/>
      <c r="DQ114" s="786" t="s">
        <v>408</v>
      </c>
      <c r="DR114" s="784"/>
      <c r="DS114" s="784"/>
      <c r="DT114" s="784"/>
      <c r="DU114" s="785"/>
      <c r="DV114" s="754" t="s">
        <v>408</v>
      </c>
      <c r="DW114" s="755"/>
      <c r="DX114" s="755"/>
      <c r="DY114" s="755"/>
      <c r="DZ114" s="756"/>
    </row>
    <row r="115" spans="1:130" s="197" customFormat="1" ht="26.25" customHeight="1">
      <c r="A115" s="904"/>
      <c r="B115" s="905"/>
      <c r="C115" s="768" t="s">
        <v>419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41955</v>
      </c>
      <c r="AB115" s="909"/>
      <c r="AC115" s="909"/>
      <c r="AD115" s="909"/>
      <c r="AE115" s="910"/>
      <c r="AF115" s="911">
        <v>26177</v>
      </c>
      <c r="AG115" s="909"/>
      <c r="AH115" s="909"/>
      <c r="AI115" s="909"/>
      <c r="AJ115" s="910"/>
      <c r="AK115" s="911">
        <v>23724</v>
      </c>
      <c r="AL115" s="909"/>
      <c r="AM115" s="909"/>
      <c r="AN115" s="909"/>
      <c r="AO115" s="910"/>
      <c r="AP115" s="912">
        <v>0.5</v>
      </c>
      <c r="AQ115" s="913"/>
      <c r="AR115" s="913"/>
      <c r="AS115" s="913"/>
      <c r="AT115" s="914"/>
      <c r="AU115" s="923"/>
      <c r="AV115" s="924"/>
      <c r="AW115" s="924"/>
      <c r="AX115" s="924"/>
      <c r="AY115" s="925"/>
      <c r="AZ115" s="767" t="s">
        <v>420</v>
      </c>
      <c r="BA115" s="768"/>
      <c r="BB115" s="768"/>
      <c r="BC115" s="768"/>
      <c r="BD115" s="768"/>
      <c r="BE115" s="768"/>
      <c r="BF115" s="768"/>
      <c r="BG115" s="768"/>
      <c r="BH115" s="768"/>
      <c r="BI115" s="768"/>
      <c r="BJ115" s="768"/>
      <c r="BK115" s="768"/>
      <c r="BL115" s="768"/>
      <c r="BM115" s="768"/>
      <c r="BN115" s="768"/>
      <c r="BO115" s="768"/>
      <c r="BP115" s="769"/>
      <c r="BQ115" s="770" t="s">
        <v>408</v>
      </c>
      <c r="BR115" s="771"/>
      <c r="BS115" s="771"/>
      <c r="BT115" s="771"/>
      <c r="BU115" s="771"/>
      <c r="BV115" s="771" t="s">
        <v>408</v>
      </c>
      <c r="BW115" s="771"/>
      <c r="BX115" s="771"/>
      <c r="BY115" s="771"/>
      <c r="BZ115" s="771"/>
      <c r="CA115" s="771" t="s">
        <v>408</v>
      </c>
      <c r="CB115" s="771"/>
      <c r="CC115" s="771"/>
      <c r="CD115" s="771"/>
      <c r="CE115" s="771"/>
      <c r="CF115" s="848" t="s">
        <v>408</v>
      </c>
      <c r="CG115" s="849"/>
      <c r="CH115" s="849"/>
      <c r="CI115" s="849"/>
      <c r="CJ115" s="849"/>
      <c r="CK115" s="917"/>
      <c r="CL115" s="866"/>
      <c r="CM115" s="767" t="s">
        <v>421</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408</v>
      </c>
      <c r="DH115" s="784"/>
      <c r="DI115" s="784"/>
      <c r="DJ115" s="784"/>
      <c r="DK115" s="785"/>
      <c r="DL115" s="786" t="s">
        <v>408</v>
      </c>
      <c r="DM115" s="784"/>
      <c r="DN115" s="784"/>
      <c r="DO115" s="784"/>
      <c r="DP115" s="785"/>
      <c r="DQ115" s="786" t="s">
        <v>408</v>
      </c>
      <c r="DR115" s="784"/>
      <c r="DS115" s="784"/>
      <c r="DT115" s="784"/>
      <c r="DU115" s="785"/>
      <c r="DV115" s="754" t="s">
        <v>408</v>
      </c>
      <c r="DW115" s="755"/>
      <c r="DX115" s="755"/>
      <c r="DY115" s="755"/>
      <c r="DZ115" s="756"/>
    </row>
    <row r="116" spans="1:130" s="197" customFormat="1" ht="26.25" customHeight="1">
      <c r="A116" s="906"/>
      <c r="B116" s="907"/>
      <c r="C116" s="846" t="s">
        <v>422</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1442</v>
      </c>
      <c r="AB116" s="784"/>
      <c r="AC116" s="784"/>
      <c r="AD116" s="784"/>
      <c r="AE116" s="785"/>
      <c r="AF116" s="786">
        <v>694</v>
      </c>
      <c r="AG116" s="784"/>
      <c r="AH116" s="784"/>
      <c r="AI116" s="784"/>
      <c r="AJ116" s="785"/>
      <c r="AK116" s="786">
        <v>794</v>
      </c>
      <c r="AL116" s="784"/>
      <c r="AM116" s="784"/>
      <c r="AN116" s="784"/>
      <c r="AO116" s="785"/>
      <c r="AP116" s="754">
        <v>0</v>
      </c>
      <c r="AQ116" s="755"/>
      <c r="AR116" s="755"/>
      <c r="AS116" s="755"/>
      <c r="AT116" s="756"/>
      <c r="AU116" s="923"/>
      <c r="AV116" s="924"/>
      <c r="AW116" s="924"/>
      <c r="AX116" s="924"/>
      <c r="AY116" s="925"/>
      <c r="AZ116" s="767" t="s">
        <v>423</v>
      </c>
      <c r="BA116" s="768"/>
      <c r="BB116" s="768"/>
      <c r="BC116" s="768"/>
      <c r="BD116" s="768"/>
      <c r="BE116" s="768"/>
      <c r="BF116" s="768"/>
      <c r="BG116" s="768"/>
      <c r="BH116" s="768"/>
      <c r="BI116" s="768"/>
      <c r="BJ116" s="768"/>
      <c r="BK116" s="768"/>
      <c r="BL116" s="768"/>
      <c r="BM116" s="768"/>
      <c r="BN116" s="768"/>
      <c r="BO116" s="768"/>
      <c r="BP116" s="769"/>
      <c r="BQ116" s="770" t="s">
        <v>408</v>
      </c>
      <c r="BR116" s="771"/>
      <c r="BS116" s="771"/>
      <c r="BT116" s="771"/>
      <c r="BU116" s="771"/>
      <c r="BV116" s="771" t="s">
        <v>408</v>
      </c>
      <c r="BW116" s="771"/>
      <c r="BX116" s="771"/>
      <c r="BY116" s="771"/>
      <c r="BZ116" s="771"/>
      <c r="CA116" s="771" t="s">
        <v>408</v>
      </c>
      <c r="CB116" s="771"/>
      <c r="CC116" s="771"/>
      <c r="CD116" s="771"/>
      <c r="CE116" s="771"/>
      <c r="CF116" s="848" t="s">
        <v>408</v>
      </c>
      <c r="CG116" s="849"/>
      <c r="CH116" s="849"/>
      <c r="CI116" s="849"/>
      <c r="CJ116" s="849"/>
      <c r="CK116" s="917"/>
      <c r="CL116" s="866"/>
      <c r="CM116" s="803" t="s">
        <v>424</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21420</v>
      </c>
      <c r="DH116" s="784"/>
      <c r="DI116" s="784"/>
      <c r="DJ116" s="784"/>
      <c r="DK116" s="785"/>
      <c r="DL116" s="786">
        <v>17920</v>
      </c>
      <c r="DM116" s="784"/>
      <c r="DN116" s="784"/>
      <c r="DO116" s="784"/>
      <c r="DP116" s="785"/>
      <c r="DQ116" s="786">
        <v>15360</v>
      </c>
      <c r="DR116" s="784"/>
      <c r="DS116" s="784"/>
      <c r="DT116" s="784"/>
      <c r="DU116" s="785"/>
      <c r="DV116" s="754">
        <v>0.4</v>
      </c>
      <c r="DW116" s="755"/>
      <c r="DX116" s="755"/>
      <c r="DY116" s="755"/>
      <c r="DZ116" s="756"/>
    </row>
    <row r="117" spans="1:130" s="197" customFormat="1" ht="26.25" customHeight="1">
      <c r="A117" s="887" t="s">
        <v>166</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425</v>
      </c>
      <c r="Z117" s="889"/>
      <c r="AA117" s="894">
        <v>1874788</v>
      </c>
      <c r="AB117" s="895"/>
      <c r="AC117" s="895"/>
      <c r="AD117" s="895"/>
      <c r="AE117" s="896"/>
      <c r="AF117" s="898">
        <v>1694410</v>
      </c>
      <c r="AG117" s="895"/>
      <c r="AH117" s="895"/>
      <c r="AI117" s="895"/>
      <c r="AJ117" s="896"/>
      <c r="AK117" s="898">
        <v>1608403</v>
      </c>
      <c r="AL117" s="895"/>
      <c r="AM117" s="895"/>
      <c r="AN117" s="895"/>
      <c r="AO117" s="896"/>
      <c r="AP117" s="899"/>
      <c r="AQ117" s="900"/>
      <c r="AR117" s="900"/>
      <c r="AS117" s="900"/>
      <c r="AT117" s="901"/>
      <c r="AU117" s="923"/>
      <c r="AV117" s="924"/>
      <c r="AW117" s="924"/>
      <c r="AX117" s="924"/>
      <c r="AY117" s="925"/>
      <c r="AZ117" s="845" t="s">
        <v>426</v>
      </c>
      <c r="BA117" s="846"/>
      <c r="BB117" s="846"/>
      <c r="BC117" s="846"/>
      <c r="BD117" s="846"/>
      <c r="BE117" s="846"/>
      <c r="BF117" s="846"/>
      <c r="BG117" s="846"/>
      <c r="BH117" s="846"/>
      <c r="BI117" s="846"/>
      <c r="BJ117" s="846"/>
      <c r="BK117" s="846"/>
      <c r="BL117" s="846"/>
      <c r="BM117" s="846"/>
      <c r="BN117" s="846"/>
      <c r="BO117" s="846"/>
      <c r="BP117" s="847"/>
      <c r="BQ117" s="857" t="s">
        <v>109</v>
      </c>
      <c r="BR117" s="858"/>
      <c r="BS117" s="858"/>
      <c r="BT117" s="858"/>
      <c r="BU117" s="858"/>
      <c r="BV117" s="858" t="s">
        <v>109</v>
      </c>
      <c r="BW117" s="858"/>
      <c r="BX117" s="858"/>
      <c r="BY117" s="858"/>
      <c r="BZ117" s="858"/>
      <c r="CA117" s="858" t="s">
        <v>109</v>
      </c>
      <c r="CB117" s="858"/>
      <c r="CC117" s="858"/>
      <c r="CD117" s="858"/>
      <c r="CE117" s="858"/>
      <c r="CF117" s="848" t="s">
        <v>109</v>
      </c>
      <c r="CG117" s="849"/>
      <c r="CH117" s="849"/>
      <c r="CI117" s="849"/>
      <c r="CJ117" s="849"/>
      <c r="CK117" s="917"/>
      <c r="CL117" s="866"/>
      <c r="CM117" s="803" t="s">
        <v>427</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109</v>
      </c>
      <c r="DH117" s="784"/>
      <c r="DI117" s="784"/>
      <c r="DJ117" s="784"/>
      <c r="DK117" s="785"/>
      <c r="DL117" s="786" t="s">
        <v>109</v>
      </c>
      <c r="DM117" s="784"/>
      <c r="DN117" s="784"/>
      <c r="DO117" s="784"/>
      <c r="DP117" s="785"/>
      <c r="DQ117" s="786" t="s">
        <v>109</v>
      </c>
      <c r="DR117" s="784"/>
      <c r="DS117" s="784"/>
      <c r="DT117" s="784"/>
      <c r="DU117" s="785"/>
      <c r="DV117" s="754" t="s">
        <v>109</v>
      </c>
      <c r="DW117" s="755"/>
      <c r="DX117" s="755"/>
      <c r="DY117" s="755"/>
      <c r="DZ117" s="756"/>
    </row>
    <row r="118" spans="1:130" s="197" customFormat="1" ht="26.25" customHeight="1">
      <c r="A118" s="887" t="s">
        <v>398</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396</v>
      </c>
      <c r="AB118" s="888"/>
      <c r="AC118" s="888"/>
      <c r="AD118" s="888"/>
      <c r="AE118" s="889"/>
      <c r="AF118" s="890" t="s">
        <v>283</v>
      </c>
      <c r="AG118" s="888"/>
      <c r="AH118" s="888"/>
      <c r="AI118" s="888"/>
      <c r="AJ118" s="889"/>
      <c r="AK118" s="890" t="s">
        <v>282</v>
      </c>
      <c r="AL118" s="888"/>
      <c r="AM118" s="888"/>
      <c r="AN118" s="888"/>
      <c r="AO118" s="889"/>
      <c r="AP118" s="891" t="s">
        <v>397</v>
      </c>
      <c r="AQ118" s="892"/>
      <c r="AR118" s="892"/>
      <c r="AS118" s="892"/>
      <c r="AT118" s="893"/>
      <c r="AU118" s="926"/>
      <c r="AV118" s="927"/>
      <c r="AW118" s="927"/>
      <c r="AX118" s="927"/>
      <c r="AY118" s="927"/>
      <c r="AZ118" s="228" t="s">
        <v>166</v>
      </c>
      <c r="BA118" s="228"/>
      <c r="BB118" s="228"/>
      <c r="BC118" s="228"/>
      <c r="BD118" s="228"/>
      <c r="BE118" s="228"/>
      <c r="BF118" s="228"/>
      <c r="BG118" s="228"/>
      <c r="BH118" s="228"/>
      <c r="BI118" s="228"/>
      <c r="BJ118" s="228"/>
      <c r="BK118" s="228"/>
      <c r="BL118" s="228"/>
      <c r="BM118" s="228"/>
      <c r="BN118" s="228"/>
      <c r="BO118" s="837" t="s">
        <v>428</v>
      </c>
      <c r="BP118" s="838"/>
      <c r="BQ118" s="857">
        <v>14525021</v>
      </c>
      <c r="BR118" s="858"/>
      <c r="BS118" s="858"/>
      <c r="BT118" s="858"/>
      <c r="BU118" s="858"/>
      <c r="BV118" s="858">
        <v>14098019</v>
      </c>
      <c r="BW118" s="858"/>
      <c r="BX118" s="858"/>
      <c r="BY118" s="858"/>
      <c r="BZ118" s="858"/>
      <c r="CA118" s="858">
        <v>13737844</v>
      </c>
      <c r="CB118" s="858"/>
      <c r="CC118" s="858"/>
      <c r="CD118" s="858"/>
      <c r="CE118" s="858"/>
      <c r="CF118" s="743"/>
      <c r="CG118" s="744"/>
      <c r="CH118" s="744"/>
      <c r="CI118" s="744"/>
      <c r="CJ118" s="841"/>
      <c r="CK118" s="917"/>
      <c r="CL118" s="866"/>
      <c r="CM118" s="803" t="s">
        <v>429</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109</v>
      </c>
      <c r="DH118" s="784"/>
      <c r="DI118" s="784"/>
      <c r="DJ118" s="784"/>
      <c r="DK118" s="785"/>
      <c r="DL118" s="786" t="s">
        <v>109</v>
      </c>
      <c r="DM118" s="784"/>
      <c r="DN118" s="784"/>
      <c r="DO118" s="784"/>
      <c r="DP118" s="785"/>
      <c r="DQ118" s="786" t="s">
        <v>109</v>
      </c>
      <c r="DR118" s="784"/>
      <c r="DS118" s="784"/>
      <c r="DT118" s="784"/>
      <c r="DU118" s="785"/>
      <c r="DV118" s="754" t="s">
        <v>109</v>
      </c>
      <c r="DW118" s="755"/>
      <c r="DX118" s="755"/>
      <c r="DY118" s="755"/>
      <c r="DZ118" s="756"/>
    </row>
    <row r="119" spans="1:130" s="197" customFormat="1" ht="26.25" customHeight="1">
      <c r="A119" s="863" t="s">
        <v>401</v>
      </c>
      <c r="B119" s="864"/>
      <c r="C119" s="869" t="s">
        <v>402</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109</v>
      </c>
      <c r="AB119" s="873"/>
      <c r="AC119" s="873"/>
      <c r="AD119" s="873"/>
      <c r="AE119" s="874"/>
      <c r="AF119" s="875" t="s">
        <v>109</v>
      </c>
      <c r="AG119" s="873"/>
      <c r="AH119" s="873"/>
      <c r="AI119" s="873"/>
      <c r="AJ119" s="874"/>
      <c r="AK119" s="875" t="s">
        <v>109</v>
      </c>
      <c r="AL119" s="873"/>
      <c r="AM119" s="873"/>
      <c r="AN119" s="873"/>
      <c r="AO119" s="874"/>
      <c r="AP119" s="876" t="s">
        <v>109</v>
      </c>
      <c r="AQ119" s="877"/>
      <c r="AR119" s="877"/>
      <c r="AS119" s="877"/>
      <c r="AT119" s="878"/>
      <c r="AU119" s="879" t="s">
        <v>430</v>
      </c>
      <c r="AV119" s="880"/>
      <c r="AW119" s="880"/>
      <c r="AX119" s="880"/>
      <c r="AY119" s="881"/>
      <c r="AZ119" s="816" t="s">
        <v>431</v>
      </c>
      <c r="BA119" s="758"/>
      <c r="BB119" s="758"/>
      <c r="BC119" s="758"/>
      <c r="BD119" s="758"/>
      <c r="BE119" s="758"/>
      <c r="BF119" s="758"/>
      <c r="BG119" s="758"/>
      <c r="BH119" s="758"/>
      <c r="BI119" s="758"/>
      <c r="BJ119" s="758"/>
      <c r="BK119" s="758"/>
      <c r="BL119" s="758"/>
      <c r="BM119" s="758"/>
      <c r="BN119" s="758"/>
      <c r="BO119" s="758"/>
      <c r="BP119" s="759"/>
      <c r="BQ119" s="799">
        <v>3709482</v>
      </c>
      <c r="BR119" s="800"/>
      <c r="BS119" s="800"/>
      <c r="BT119" s="800"/>
      <c r="BU119" s="800"/>
      <c r="BV119" s="800">
        <v>3985141</v>
      </c>
      <c r="BW119" s="800"/>
      <c r="BX119" s="800"/>
      <c r="BY119" s="800"/>
      <c r="BZ119" s="800"/>
      <c r="CA119" s="800">
        <v>4217144</v>
      </c>
      <c r="CB119" s="800"/>
      <c r="CC119" s="800"/>
      <c r="CD119" s="800"/>
      <c r="CE119" s="800"/>
      <c r="CF119" s="861">
        <v>96.5</v>
      </c>
      <c r="CG119" s="862"/>
      <c r="CH119" s="862"/>
      <c r="CI119" s="862"/>
      <c r="CJ119" s="862"/>
      <c r="CK119" s="918"/>
      <c r="CL119" s="868"/>
      <c r="CM119" s="825" t="s">
        <v>432</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115332</v>
      </c>
      <c r="DH119" s="717"/>
      <c r="DI119" s="717"/>
      <c r="DJ119" s="717"/>
      <c r="DK119" s="718"/>
      <c r="DL119" s="719">
        <v>100091</v>
      </c>
      <c r="DM119" s="717"/>
      <c r="DN119" s="717"/>
      <c r="DO119" s="717"/>
      <c r="DP119" s="718"/>
      <c r="DQ119" s="719">
        <v>88158</v>
      </c>
      <c r="DR119" s="717"/>
      <c r="DS119" s="717"/>
      <c r="DT119" s="717"/>
      <c r="DU119" s="718"/>
      <c r="DV119" s="807">
        <v>2</v>
      </c>
      <c r="DW119" s="808"/>
      <c r="DX119" s="808"/>
      <c r="DY119" s="808"/>
      <c r="DZ119" s="809"/>
    </row>
    <row r="120" spans="1:130" s="197" customFormat="1" ht="26.25" customHeight="1">
      <c r="A120" s="865"/>
      <c r="B120" s="866"/>
      <c r="C120" s="803" t="s">
        <v>407</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109</v>
      </c>
      <c r="AB120" s="784"/>
      <c r="AC120" s="784"/>
      <c r="AD120" s="784"/>
      <c r="AE120" s="785"/>
      <c r="AF120" s="786" t="s">
        <v>109</v>
      </c>
      <c r="AG120" s="784"/>
      <c r="AH120" s="784"/>
      <c r="AI120" s="784"/>
      <c r="AJ120" s="785"/>
      <c r="AK120" s="786" t="s">
        <v>109</v>
      </c>
      <c r="AL120" s="784"/>
      <c r="AM120" s="784"/>
      <c r="AN120" s="784"/>
      <c r="AO120" s="785"/>
      <c r="AP120" s="754" t="s">
        <v>109</v>
      </c>
      <c r="AQ120" s="755"/>
      <c r="AR120" s="755"/>
      <c r="AS120" s="755"/>
      <c r="AT120" s="756"/>
      <c r="AU120" s="882"/>
      <c r="AV120" s="883"/>
      <c r="AW120" s="883"/>
      <c r="AX120" s="883"/>
      <c r="AY120" s="884"/>
      <c r="AZ120" s="767" t="s">
        <v>433</v>
      </c>
      <c r="BA120" s="768"/>
      <c r="BB120" s="768"/>
      <c r="BC120" s="768"/>
      <c r="BD120" s="768"/>
      <c r="BE120" s="768"/>
      <c r="BF120" s="768"/>
      <c r="BG120" s="768"/>
      <c r="BH120" s="768"/>
      <c r="BI120" s="768"/>
      <c r="BJ120" s="768"/>
      <c r="BK120" s="768"/>
      <c r="BL120" s="768"/>
      <c r="BM120" s="768"/>
      <c r="BN120" s="768"/>
      <c r="BO120" s="768"/>
      <c r="BP120" s="769"/>
      <c r="BQ120" s="770">
        <v>949977</v>
      </c>
      <c r="BR120" s="771"/>
      <c r="BS120" s="771"/>
      <c r="BT120" s="771"/>
      <c r="BU120" s="771"/>
      <c r="BV120" s="771">
        <v>874916</v>
      </c>
      <c r="BW120" s="771"/>
      <c r="BX120" s="771"/>
      <c r="BY120" s="771"/>
      <c r="BZ120" s="771"/>
      <c r="CA120" s="771">
        <v>858617</v>
      </c>
      <c r="CB120" s="771"/>
      <c r="CC120" s="771"/>
      <c r="CD120" s="771"/>
      <c r="CE120" s="771"/>
      <c r="CF120" s="848">
        <v>19.600000000000001</v>
      </c>
      <c r="CG120" s="849"/>
      <c r="CH120" s="849"/>
      <c r="CI120" s="849"/>
      <c r="CJ120" s="849"/>
      <c r="CK120" s="850" t="s">
        <v>434</v>
      </c>
      <c r="CL120" s="810"/>
      <c r="CM120" s="810"/>
      <c r="CN120" s="810"/>
      <c r="CO120" s="811"/>
      <c r="CP120" s="854" t="s">
        <v>378</v>
      </c>
      <c r="CQ120" s="855"/>
      <c r="CR120" s="855"/>
      <c r="CS120" s="855"/>
      <c r="CT120" s="855"/>
      <c r="CU120" s="855"/>
      <c r="CV120" s="855"/>
      <c r="CW120" s="855"/>
      <c r="CX120" s="855"/>
      <c r="CY120" s="855"/>
      <c r="CZ120" s="855"/>
      <c r="DA120" s="855"/>
      <c r="DB120" s="855"/>
      <c r="DC120" s="855"/>
      <c r="DD120" s="855"/>
      <c r="DE120" s="855"/>
      <c r="DF120" s="856"/>
      <c r="DG120" s="799">
        <v>857699</v>
      </c>
      <c r="DH120" s="800"/>
      <c r="DI120" s="800"/>
      <c r="DJ120" s="800"/>
      <c r="DK120" s="800"/>
      <c r="DL120" s="800">
        <v>814267</v>
      </c>
      <c r="DM120" s="800"/>
      <c r="DN120" s="800"/>
      <c r="DO120" s="800"/>
      <c r="DP120" s="800"/>
      <c r="DQ120" s="800">
        <v>771155</v>
      </c>
      <c r="DR120" s="800"/>
      <c r="DS120" s="800"/>
      <c r="DT120" s="800"/>
      <c r="DU120" s="800"/>
      <c r="DV120" s="801">
        <v>17.600000000000001</v>
      </c>
      <c r="DW120" s="801"/>
      <c r="DX120" s="801"/>
      <c r="DY120" s="801"/>
      <c r="DZ120" s="802"/>
    </row>
    <row r="121" spans="1:130" s="197" customFormat="1" ht="26.25" customHeight="1">
      <c r="A121" s="865"/>
      <c r="B121" s="866"/>
      <c r="C121" s="842" t="s">
        <v>435</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109</v>
      </c>
      <c r="AB121" s="784"/>
      <c r="AC121" s="784"/>
      <c r="AD121" s="784"/>
      <c r="AE121" s="785"/>
      <c r="AF121" s="786" t="s">
        <v>109</v>
      </c>
      <c r="AG121" s="784"/>
      <c r="AH121" s="784"/>
      <c r="AI121" s="784"/>
      <c r="AJ121" s="785"/>
      <c r="AK121" s="786" t="s">
        <v>109</v>
      </c>
      <c r="AL121" s="784"/>
      <c r="AM121" s="784"/>
      <c r="AN121" s="784"/>
      <c r="AO121" s="785"/>
      <c r="AP121" s="754" t="s">
        <v>109</v>
      </c>
      <c r="AQ121" s="755"/>
      <c r="AR121" s="755"/>
      <c r="AS121" s="755"/>
      <c r="AT121" s="756"/>
      <c r="AU121" s="882"/>
      <c r="AV121" s="883"/>
      <c r="AW121" s="883"/>
      <c r="AX121" s="883"/>
      <c r="AY121" s="884"/>
      <c r="AZ121" s="845" t="s">
        <v>436</v>
      </c>
      <c r="BA121" s="846"/>
      <c r="BB121" s="846"/>
      <c r="BC121" s="846"/>
      <c r="BD121" s="846"/>
      <c r="BE121" s="846"/>
      <c r="BF121" s="846"/>
      <c r="BG121" s="846"/>
      <c r="BH121" s="846"/>
      <c r="BI121" s="846"/>
      <c r="BJ121" s="846"/>
      <c r="BK121" s="846"/>
      <c r="BL121" s="846"/>
      <c r="BM121" s="846"/>
      <c r="BN121" s="846"/>
      <c r="BO121" s="846"/>
      <c r="BP121" s="847"/>
      <c r="BQ121" s="857">
        <v>9604010</v>
      </c>
      <c r="BR121" s="858"/>
      <c r="BS121" s="858"/>
      <c r="BT121" s="858"/>
      <c r="BU121" s="858"/>
      <c r="BV121" s="858">
        <v>9427901</v>
      </c>
      <c r="BW121" s="858"/>
      <c r="BX121" s="858"/>
      <c r="BY121" s="858"/>
      <c r="BZ121" s="858"/>
      <c r="CA121" s="858">
        <v>9332555</v>
      </c>
      <c r="CB121" s="858"/>
      <c r="CC121" s="858"/>
      <c r="CD121" s="858"/>
      <c r="CE121" s="858"/>
      <c r="CF121" s="859">
        <v>213.5</v>
      </c>
      <c r="CG121" s="860"/>
      <c r="CH121" s="860"/>
      <c r="CI121" s="860"/>
      <c r="CJ121" s="860"/>
      <c r="CK121" s="851"/>
      <c r="CL121" s="812"/>
      <c r="CM121" s="812"/>
      <c r="CN121" s="812"/>
      <c r="CO121" s="813"/>
      <c r="CP121" s="828" t="s">
        <v>380</v>
      </c>
      <c r="CQ121" s="829"/>
      <c r="CR121" s="829"/>
      <c r="CS121" s="829"/>
      <c r="CT121" s="829"/>
      <c r="CU121" s="829"/>
      <c r="CV121" s="829"/>
      <c r="CW121" s="829"/>
      <c r="CX121" s="829"/>
      <c r="CY121" s="829"/>
      <c r="CZ121" s="829"/>
      <c r="DA121" s="829"/>
      <c r="DB121" s="829"/>
      <c r="DC121" s="829"/>
      <c r="DD121" s="829"/>
      <c r="DE121" s="829"/>
      <c r="DF121" s="830"/>
      <c r="DG121" s="770">
        <v>318335</v>
      </c>
      <c r="DH121" s="771"/>
      <c r="DI121" s="771"/>
      <c r="DJ121" s="771"/>
      <c r="DK121" s="771"/>
      <c r="DL121" s="771">
        <v>289430</v>
      </c>
      <c r="DM121" s="771"/>
      <c r="DN121" s="771"/>
      <c r="DO121" s="771"/>
      <c r="DP121" s="771"/>
      <c r="DQ121" s="771">
        <v>291536</v>
      </c>
      <c r="DR121" s="771"/>
      <c r="DS121" s="771"/>
      <c r="DT121" s="771"/>
      <c r="DU121" s="771"/>
      <c r="DV121" s="823">
        <v>6.7</v>
      </c>
      <c r="DW121" s="823"/>
      <c r="DX121" s="823"/>
      <c r="DY121" s="823"/>
      <c r="DZ121" s="824"/>
    </row>
    <row r="122" spans="1:130" s="197" customFormat="1" ht="26.25" customHeight="1">
      <c r="A122" s="865"/>
      <c r="B122" s="866"/>
      <c r="C122" s="803" t="s">
        <v>418</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109</v>
      </c>
      <c r="AB122" s="784"/>
      <c r="AC122" s="784"/>
      <c r="AD122" s="784"/>
      <c r="AE122" s="785"/>
      <c r="AF122" s="786" t="s">
        <v>109</v>
      </c>
      <c r="AG122" s="784"/>
      <c r="AH122" s="784"/>
      <c r="AI122" s="784"/>
      <c r="AJ122" s="785"/>
      <c r="AK122" s="786" t="s">
        <v>109</v>
      </c>
      <c r="AL122" s="784"/>
      <c r="AM122" s="784"/>
      <c r="AN122" s="784"/>
      <c r="AO122" s="785"/>
      <c r="AP122" s="754" t="s">
        <v>109</v>
      </c>
      <c r="AQ122" s="755"/>
      <c r="AR122" s="755"/>
      <c r="AS122" s="755"/>
      <c r="AT122" s="756"/>
      <c r="AU122" s="885"/>
      <c r="AV122" s="886"/>
      <c r="AW122" s="886"/>
      <c r="AX122" s="886"/>
      <c r="AY122" s="886"/>
      <c r="AZ122" s="228" t="s">
        <v>166</v>
      </c>
      <c r="BA122" s="228"/>
      <c r="BB122" s="228"/>
      <c r="BC122" s="228"/>
      <c r="BD122" s="228"/>
      <c r="BE122" s="228"/>
      <c r="BF122" s="228"/>
      <c r="BG122" s="228"/>
      <c r="BH122" s="228"/>
      <c r="BI122" s="228"/>
      <c r="BJ122" s="228"/>
      <c r="BK122" s="228"/>
      <c r="BL122" s="228"/>
      <c r="BM122" s="228"/>
      <c r="BN122" s="228"/>
      <c r="BO122" s="837" t="s">
        <v>437</v>
      </c>
      <c r="BP122" s="838"/>
      <c r="BQ122" s="839">
        <v>14263469</v>
      </c>
      <c r="BR122" s="840"/>
      <c r="BS122" s="840"/>
      <c r="BT122" s="840"/>
      <c r="BU122" s="840"/>
      <c r="BV122" s="840">
        <v>14287958</v>
      </c>
      <c r="BW122" s="840"/>
      <c r="BX122" s="840"/>
      <c r="BY122" s="840"/>
      <c r="BZ122" s="840"/>
      <c r="CA122" s="840">
        <v>14408316</v>
      </c>
      <c r="CB122" s="840"/>
      <c r="CC122" s="840"/>
      <c r="CD122" s="840"/>
      <c r="CE122" s="840"/>
      <c r="CF122" s="743"/>
      <c r="CG122" s="744"/>
      <c r="CH122" s="744"/>
      <c r="CI122" s="744"/>
      <c r="CJ122" s="841"/>
      <c r="CK122" s="851"/>
      <c r="CL122" s="812"/>
      <c r="CM122" s="812"/>
      <c r="CN122" s="812"/>
      <c r="CO122" s="813"/>
      <c r="CP122" s="828" t="s">
        <v>438</v>
      </c>
      <c r="CQ122" s="829"/>
      <c r="CR122" s="829"/>
      <c r="CS122" s="829"/>
      <c r="CT122" s="829"/>
      <c r="CU122" s="829"/>
      <c r="CV122" s="829"/>
      <c r="CW122" s="829"/>
      <c r="CX122" s="829"/>
      <c r="CY122" s="829"/>
      <c r="CZ122" s="829"/>
      <c r="DA122" s="829"/>
      <c r="DB122" s="829"/>
      <c r="DC122" s="829"/>
      <c r="DD122" s="829"/>
      <c r="DE122" s="829"/>
      <c r="DF122" s="830"/>
      <c r="DG122" s="770">
        <v>67237</v>
      </c>
      <c r="DH122" s="771"/>
      <c r="DI122" s="771"/>
      <c r="DJ122" s="771"/>
      <c r="DK122" s="771"/>
      <c r="DL122" s="771">
        <v>63622</v>
      </c>
      <c r="DM122" s="771"/>
      <c r="DN122" s="771"/>
      <c r="DO122" s="771"/>
      <c r="DP122" s="771"/>
      <c r="DQ122" s="771">
        <v>60165</v>
      </c>
      <c r="DR122" s="771"/>
      <c r="DS122" s="771"/>
      <c r="DT122" s="771"/>
      <c r="DU122" s="771"/>
      <c r="DV122" s="823">
        <v>1.4</v>
      </c>
      <c r="DW122" s="823"/>
      <c r="DX122" s="823"/>
      <c r="DY122" s="823"/>
      <c r="DZ122" s="824"/>
    </row>
    <row r="123" spans="1:130" s="197" customFormat="1" ht="26.25" customHeight="1" thickBot="1">
      <c r="A123" s="865"/>
      <c r="B123" s="866"/>
      <c r="C123" s="803" t="s">
        <v>424</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439</v>
      </c>
      <c r="AB123" s="784"/>
      <c r="AC123" s="784"/>
      <c r="AD123" s="784"/>
      <c r="AE123" s="785"/>
      <c r="AF123" s="786" t="s">
        <v>439</v>
      </c>
      <c r="AG123" s="784"/>
      <c r="AH123" s="784"/>
      <c r="AI123" s="784"/>
      <c r="AJ123" s="785"/>
      <c r="AK123" s="786" t="s">
        <v>439</v>
      </c>
      <c r="AL123" s="784"/>
      <c r="AM123" s="784"/>
      <c r="AN123" s="784"/>
      <c r="AO123" s="785"/>
      <c r="AP123" s="754" t="s">
        <v>439</v>
      </c>
      <c r="AQ123" s="755"/>
      <c r="AR123" s="755"/>
      <c r="AS123" s="755"/>
      <c r="AT123" s="756"/>
      <c r="AU123" s="834" t="s">
        <v>440</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5.7</v>
      </c>
      <c r="BR123" s="832"/>
      <c r="BS123" s="832"/>
      <c r="BT123" s="832"/>
      <c r="BU123" s="832"/>
      <c r="BV123" s="832" t="s">
        <v>439</v>
      </c>
      <c r="BW123" s="832"/>
      <c r="BX123" s="832"/>
      <c r="BY123" s="832"/>
      <c r="BZ123" s="832"/>
      <c r="CA123" s="832" t="s">
        <v>439</v>
      </c>
      <c r="CB123" s="832"/>
      <c r="CC123" s="832"/>
      <c r="CD123" s="832"/>
      <c r="CE123" s="832"/>
      <c r="CF123" s="730"/>
      <c r="CG123" s="731"/>
      <c r="CH123" s="731"/>
      <c r="CI123" s="731"/>
      <c r="CJ123" s="833"/>
      <c r="CK123" s="851"/>
      <c r="CL123" s="812"/>
      <c r="CM123" s="812"/>
      <c r="CN123" s="812"/>
      <c r="CO123" s="813"/>
      <c r="CP123" s="828" t="s">
        <v>441</v>
      </c>
      <c r="CQ123" s="829"/>
      <c r="CR123" s="829"/>
      <c r="CS123" s="829"/>
      <c r="CT123" s="829"/>
      <c r="CU123" s="829"/>
      <c r="CV123" s="829"/>
      <c r="CW123" s="829"/>
      <c r="CX123" s="829"/>
      <c r="CY123" s="829"/>
      <c r="CZ123" s="829"/>
      <c r="DA123" s="829"/>
      <c r="DB123" s="829"/>
      <c r="DC123" s="829"/>
      <c r="DD123" s="829"/>
      <c r="DE123" s="829"/>
      <c r="DF123" s="830"/>
      <c r="DG123" s="783" t="s">
        <v>439</v>
      </c>
      <c r="DH123" s="784"/>
      <c r="DI123" s="784"/>
      <c r="DJ123" s="784"/>
      <c r="DK123" s="785"/>
      <c r="DL123" s="786" t="s">
        <v>439</v>
      </c>
      <c r="DM123" s="784"/>
      <c r="DN123" s="784"/>
      <c r="DO123" s="784"/>
      <c r="DP123" s="785"/>
      <c r="DQ123" s="786" t="s">
        <v>439</v>
      </c>
      <c r="DR123" s="784"/>
      <c r="DS123" s="784"/>
      <c r="DT123" s="784"/>
      <c r="DU123" s="785"/>
      <c r="DV123" s="754" t="s">
        <v>439</v>
      </c>
      <c r="DW123" s="755"/>
      <c r="DX123" s="755"/>
      <c r="DY123" s="755"/>
      <c r="DZ123" s="756"/>
    </row>
    <row r="124" spans="1:130" s="197" customFormat="1" ht="26.25" customHeight="1">
      <c r="A124" s="865"/>
      <c r="B124" s="866"/>
      <c r="C124" s="803" t="s">
        <v>427</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439</v>
      </c>
      <c r="AB124" s="784"/>
      <c r="AC124" s="784"/>
      <c r="AD124" s="784"/>
      <c r="AE124" s="785"/>
      <c r="AF124" s="786" t="s">
        <v>439</v>
      </c>
      <c r="AG124" s="784"/>
      <c r="AH124" s="784"/>
      <c r="AI124" s="784"/>
      <c r="AJ124" s="785"/>
      <c r="AK124" s="786" t="s">
        <v>439</v>
      </c>
      <c r="AL124" s="784"/>
      <c r="AM124" s="784"/>
      <c r="AN124" s="784"/>
      <c r="AO124" s="785"/>
      <c r="AP124" s="754" t="s">
        <v>439</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442</v>
      </c>
      <c r="CQ124" s="829"/>
      <c r="CR124" s="829"/>
      <c r="CS124" s="829"/>
      <c r="CT124" s="829"/>
      <c r="CU124" s="829"/>
      <c r="CV124" s="829"/>
      <c r="CW124" s="829"/>
      <c r="CX124" s="829"/>
      <c r="CY124" s="829"/>
      <c r="CZ124" s="829"/>
      <c r="DA124" s="829"/>
      <c r="DB124" s="829"/>
      <c r="DC124" s="829"/>
      <c r="DD124" s="829"/>
      <c r="DE124" s="829"/>
      <c r="DF124" s="830"/>
      <c r="DG124" s="716" t="s">
        <v>439</v>
      </c>
      <c r="DH124" s="717"/>
      <c r="DI124" s="717"/>
      <c r="DJ124" s="717"/>
      <c r="DK124" s="718"/>
      <c r="DL124" s="719" t="s">
        <v>439</v>
      </c>
      <c r="DM124" s="717"/>
      <c r="DN124" s="717"/>
      <c r="DO124" s="717"/>
      <c r="DP124" s="718"/>
      <c r="DQ124" s="719" t="s">
        <v>439</v>
      </c>
      <c r="DR124" s="717"/>
      <c r="DS124" s="717"/>
      <c r="DT124" s="717"/>
      <c r="DU124" s="718"/>
      <c r="DV124" s="807" t="s">
        <v>439</v>
      </c>
      <c r="DW124" s="808"/>
      <c r="DX124" s="808"/>
      <c r="DY124" s="808"/>
      <c r="DZ124" s="809"/>
    </row>
    <row r="125" spans="1:130" s="197" customFormat="1" ht="26.25" customHeight="1" thickBot="1">
      <c r="A125" s="865"/>
      <c r="B125" s="866"/>
      <c r="C125" s="803" t="s">
        <v>429</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439</v>
      </c>
      <c r="AB125" s="784"/>
      <c r="AC125" s="784"/>
      <c r="AD125" s="784"/>
      <c r="AE125" s="785"/>
      <c r="AF125" s="786" t="s">
        <v>439</v>
      </c>
      <c r="AG125" s="784"/>
      <c r="AH125" s="784"/>
      <c r="AI125" s="784"/>
      <c r="AJ125" s="785"/>
      <c r="AK125" s="786" t="s">
        <v>439</v>
      </c>
      <c r="AL125" s="784"/>
      <c r="AM125" s="784"/>
      <c r="AN125" s="784"/>
      <c r="AO125" s="785"/>
      <c r="AP125" s="754" t="s">
        <v>439</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443</v>
      </c>
      <c r="CL125" s="810"/>
      <c r="CM125" s="810"/>
      <c r="CN125" s="810"/>
      <c r="CO125" s="811"/>
      <c r="CP125" s="816" t="s">
        <v>444</v>
      </c>
      <c r="CQ125" s="758"/>
      <c r="CR125" s="758"/>
      <c r="CS125" s="758"/>
      <c r="CT125" s="758"/>
      <c r="CU125" s="758"/>
      <c r="CV125" s="758"/>
      <c r="CW125" s="758"/>
      <c r="CX125" s="758"/>
      <c r="CY125" s="758"/>
      <c r="CZ125" s="758"/>
      <c r="DA125" s="758"/>
      <c r="DB125" s="758"/>
      <c r="DC125" s="758"/>
      <c r="DD125" s="758"/>
      <c r="DE125" s="758"/>
      <c r="DF125" s="759"/>
      <c r="DG125" s="799" t="s">
        <v>439</v>
      </c>
      <c r="DH125" s="800"/>
      <c r="DI125" s="800"/>
      <c r="DJ125" s="800"/>
      <c r="DK125" s="800"/>
      <c r="DL125" s="800" t="s">
        <v>439</v>
      </c>
      <c r="DM125" s="800"/>
      <c r="DN125" s="800"/>
      <c r="DO125" s="800"/>
      <c r="DP125" s="800"/>
      <c r="DQ125" s="800" t="s">
        <v>439</v>
      </c>
      <c r="DR125" s="800"/>
      <c r="DS125" s="800"/>
      <c r="DT125" s="800"/>
      <c r="DU125" s="800"/>
      <c r="DV125" s="801" t="s">
        <v>439</v>
      </c>
      <c r="DW125" s="801"/>
      <c r="DX125" s="801"/>
      <c r="DY125" s="801"/>
      <c r="DZ125" s="802"/>
    </row>
    <row r="126" spans="1:130" s="197" customFormat="1" ht="26.25" customHeight="1">
      <c r="A126" s="865"/>
      <c r="B126" s="866"/>
      <c r="C126" s="803" t="s">
        <v>432</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41955</v>
      </c>
      <c r="AB126" s="784"/>
      <c r="AC126" s="784"/>
      <c r="AD126" s="784"/>
      <c r="AE126" s="785"/>
      <c r="AF126" s="786">
        <v>26177</v>
      </c>
      <c r="AG126" s="784"/>
      <c r="AH126" s="784"/>
      <c r="AI126" s="784"/>
      <c r="AJ126" s="785"/>
      <c r="AK126" s="786">
        <v>23724</v>
      </c>
      <c r="AL126" s="784"/>
      <c r="AM126" s="784"/>
      <c r="AN126" s="784"/>
      <c r="AO126" s="785"/>
      <c r="AP126" s="754">
        <v>0.5</v>
      </c>
      <c r="AQ126" s="755"/>
      <c r="AR126" s="755"/>
      <c r="AS126" s="755"/>
      <c r="AT126" s="756"/>
      <c r="AU126" s="233"/>
      <c r="AV126" s="233"/>
      <c r="AW126" s="233"/>
      <c r="AX126" s="806" t="s">
        <v>445</v>
      </c>
      <c r="AY126" s="764"/>
      <c r="AZ126" s="764"/>
      <c r="BA126" s="764"/>
      <c r="BB126" s="764"/>
      <c r="BC126" s="764"/>
      <c r="BD126" s="764"/>
      <c r="BE126" s="765"/>
      <c r="BF126" s="763" t="s">
        <v>446</v>
      </c>
      <c r="BG126" s="764"/>
      <c r="BH126" s="764"/>
      <c r="BI126" s="764"/>
      <c r="BJ126" s="764"/>
      <c r="BK126" s="764"/>
      <c r="BL126" s="765"/>
      <c r="BM126" s="763" t="s">
        <v>447</v>
      </c>
      <c r="BN126" s="764"/>
      <c r="BO126" s="764"/>
      <c r="BP126" s="764"/>
      <c r="BQ126" s="764"/>
      <c r="BR126" s="764"/>
      <c r="BS126" s="765"/>
      <c r="BT126" s="763" t="s">
        <v>448</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449</v>
      </c>
      <c r="CQ126" s="768"/>
      <c r="CR126" s="768"/>
      <c r="CS126" s="768"/>
      <c r="CT126" s="768"/>
      <c r="CU126" s="768"/>
      <c r="CV126" s="768"/>
      <c r="CW126" s="768"/>
      <c r="CX126" s="768"/>
      <c r="CY126" s="768"/>
      <c r="CZ126" s="768"/>
      <c r="DA126" s="768"/>
      <c r="DB126" s="768"/>
      <c r="DC126" s="768"/>
      <c r="DD126" s="768"/>
      <c r="DE126" s="768"/>
      <c r="DF126" s="769"/>
      <c r="DG126" s="770" t="s">
        <v>439</v>
      </c>
      <c r="DH126" s="771"/>
      <c r="DI126" s="771"/>
      <c r="DJ126" s="771"/>
      <c r="DK126" s="771"/>
      <c r="DL126" s="771" t="s">
        <v>439</v>
      </c>
      <c r="DM126" s="771"/>
      <c r="DN126" s="771"/>
      <c r="DO126" s="771"/>
      <c r="DP126" s="771"/>
      <c r="DQ126" s="771" t="s">
        <v>439</v>
      </c>
      <c r="DR126" s="771"/>
      <c r="DS126" s="771"/>
      <c r="DT126" s="771"/>
      <c r="DU126" s="771"/>
      <c r="DV126" s="823" t="s">
        <v>439</v>
      </c>
      <c r="DW126" s="823"/>
      <c r="DX126" s="823"/>
      <c r="DY126" s="823"/>
      <c r="DZ126" s="824"/>
    </row>
    <row r="127" spans="1:130" s="197" customFormat="1" ht="26.25" customHeight="1" thickBot="1">
      <c r="A127" s="867"/>
      <c r="B127" s="868"/>
      <c r="C127" s="825" t="s">
        <v>450</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439</v>
      </c>
      <c r="AB127" s="784"/>
      <c r="AC127" s="784"/>
      <c r="AD127" s="784"/>
      <c r="AE127" s="785"/>
      <c r="AF127" s="786" t="s">
        <v>439</v>
      </c>
      <c r="AG127" s="784"/>
      <c r="AH127" s="784"/>
      <c r="AI127" s="784"/>
      <c r="AJ127" s="785"/>
      <c r="AK127" s="786" t="s">
        <v>439</v>
      </c>
      <c r="AL127" s="784"/>
      <c r="AM127" s="784"/>
      <c r="AN127" s="784"/>
      <c r="AO127" s="785"/>
      <c r="AP127" s="754" t="s">
        <v>439</v>
      </c>
      <c r="AQ127" s="755"/>
      <c r="AR127" s="755"/>
      <c r="AS127" s="755"/>
      <c r="AT127" s="756"/>
      <c r="AU127" s="233"/>
      <c r="AV127" s="233"/>
      <c r="AW127" s="233"/>
      <c r="AX127" s="757" t="s">
        <v>451</v>
      </c>
      <c r="AY127" s="758"/>
      <c r="AZ127" s="758"/>
      <c r="BA127" s="758"/>
      <c r="BB127" s="758"/>
      <c r="BC127" s="758"/>
      <c r="BD127" s="758"/>
      <c r="BE127" s="759"/>
      <c r="BF127" s="760" t="s">
        <v>439</v>
      </c>
      <c r="BG127" s="761"/>
      <c r="BH127" s="761"/>
      <c r="BI127" s="761"/>
      <c r="BJ127" s="761"/>
      <c r="BK127" s="761"/>
      <c r="BL127" s="762"/>
      <c r="BM127" s="760">
        <v>14.74</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452</v>
      </c>
      <c r="CQ127" s="752"/>
      <c r="CR127" s="752"/>
      <c r="CS127" s="752"/>
      <c r="CT127" s="752"/>
      <c r="CU127" s="752"/>
      <c r="CV127" s="752"/>
      <c r="CW127" s="752"/>
      <c r="CX127" s="752"/>
      <c r="CY127" s="752"/>
      <c r="CZ127" s="752"/>
      <c r="DA127" s="752"/>
      <c r="DB127" s="752"/>
      <c r="DC127" s="752"/>
      <c r="DD127" s="752"/>
      <c r="DE127" s="752"/>
      <c r="DF127" s="753"/>
      <c r="DG127" s="819" t="s">
        <v>453</v>
      </c>
      <c r="DH127" s="820"/>
      <c r="DI127" s="820"/>
      <c r="DJ127" s="820"/>
      <c r="DK127" s="820"/>
      <c r="DL127" s="820" t="s">
        <v>109</v>
      </c>
      <c r="DM127" s="820"/>
      <c r="DN127" s="820"/>
      <c r="DO127" s="820"/>
      <c r="DP127" s="820"/>
      <c r="DQ127" s="820" t="s">
        <v>109</v>
      </c>
      <c r="DR127" s="820"/>
      <c r="DS127" s="820"/>
      <c r="DT127" s="820"/>
      <c r="DU127" s="820"/>
      <c r="DV127" s="821" t="s">
        <v>109</v>
      </c>
      <c r="DW127" s="821"/>
      <c r="DX127" s="821"/>
      <c r="DY127" s="821"/>
      <c r="DZ127" s="822"/>
    </row>
    <row r="128" spans="1:130" s="197" customFormat="1" ht="26.25" customHeight="1">
      <c r="A128" s="795" t="s">
        <v>454</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455</v>
      </c>
      <c r="X128" s="797"/>
      <c r="Y128" s="797"/>
      <c r="Z128" s="798"/>
      <c r="AA128" s="723">
        <v>109359</v>
      </c>
      <c r="AB128" s="724"/>
      <c r="AC128" s="724"/>
      <c r="AD128" s="724"/>
      <c r="AE128" s="725"/>
      <c r="AF128" s="726">
        <v>107527</v>
      </c>
      <c r="AG128" s="724"/>
      <c r="AH128" s="724"/>
      <c r="AI128" s="724"/>
      <c r="AJ128" s="725"/>
      <c r="AK128" s="726">
        <v>111531</v>
      </c>
      <c r="AL128" s="724"/>
      <c r="AM128" s="724"/>
      <c r="AN128" s="724"/>
      <c r="AO128" s="725"/>
      <c r="AP128" s="727"/>
      <c r="AQ128" s="728"/>
      <c r="AR128" s="728"/>
      <c r="AS128" s="728"/>
      <c r="AT128" s="729"/>
      <c r="AU128" s="235"/>
      <c r="AV128" s="235"/>
      <c r="AW128" s="235"/>
      <c r="AX128" s="772" t="s">
        <v>456</v>
      </c>
      <c r="AY128" s="768"/>
      <c r="AZ128" s="768"/>
      <c r="BA128" s="768"/>
      <c r="BB128" s="768"/>
      <c r="BC128" s="768"/>
      <c r="BD128" s="768"/>
      <c r="BE128" s="769"/>
      <c r="BF128" s="790" t="s">
        <v>457</v>
      </c>
      <c r="BG128" s="791"/>
      <c r="BH128" s="791"/>
      <c r="BI128" s="791"/>
      <c r="BJ128" s="791"/>
      <c r="BK128" s="791"/>
      <c r="BL128" s="792"/>
      <c r="BM128" s="790">
        <v>19.739999999999998</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89</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458</v>
      </c>
      <c r="X129" s="781"/>
      <c r="Y129" s="781"/>
      <c r="Z129" s="782"/>
      <c r="AA129" s="783">
        <v>5663987</v>
      </c>
      <c r="AB129" s="784"/>
      <c r="AC129" s="784"/>
      <c r="AD129" s="784"/>
      <c r="AE129" s="785"/>
      <c r="AF129" s="786">
        <v>5450837</v>
      </c>
      <c r="AG129" s="784"/>
      <c r="AH129" s="784"/>
      <c r="AI129" s="784"/>
      <c r="AJ129" s="785"/>
      <c r="AK129" s="786">
        <v>5417698</v>
      </c>
      <c r="AL129" s="784"/>
      <c r="AM129" s="784"/>
      <c r="AN129" s="784"/>
      <c r="AO129" s="785"/>
      <c r="AP129" s="787"/>
      <c r="AQ129" s="788"/>
      <c r="AR129" s="788"/>
      <c r="AS129" s="788"/>
      <c r="AT129" s="789"/>
      <c r="AU129" s="235"/>
      <c r="AV129" s="235"/>
      <c r="AW129" s="235"/>
      <c r="AX129" s="772" t="s">
        <v>459</v>
      </c>
      <c r="AY129" s="768"/>
      <c r="AZ129" s="768"/>
      <c r="BA129" s="768"/>
      <c r="BB129" s="768"/>
      <c r="BC129" s="768"/>
      <c r="BD129" s="768"/>
      <c r="BE129" s="769"/>
      <c r="BF129" s="773">
        <v>11.9</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460</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461</v>
      </c>
      <c r="X130" s="781"/>
      <c r="Y130" s="781"/>
      <c r="Z130" s="782"/>
      <c r="AA130" s="783">
        <v>1101925</v>
      </c>
      <c r="AB130" s="784"/>
      <c r="AC130" s="784"/>
      <c r="AD130" s="784"/>
      <c r="AE130" s="785"/>
      <c r="AF130" s="786">
        <v>1103426</v>
      </c>
      <c r="AG130" s="784"/>
      <c r="AH130" s="784"/>
      <c r="AI130" s="784"/>
      <c r="AJ130" s="785"/>
      <c r="AK130" s="786">
        <v>1045705</v>
      </c>
      <c r="AL130" s="784"/>
      <c r="AM130" s="784"/>
      <c r="AN130" s="784"/>
      <c r="AO130" s="785"/>
      <c r="AP130" s="787"/>
      <c r="AQ130" s="788"/>
      <c r="AR130" s="788"/>
      <c r="AS130" s="788"/>
      <c r="AT130" s="789"/>
      <c r="AU130" s="235"/>
      <c r="AV130" s="235"/>
      <c r="AW130" s="235"/>
      <c r="AX130" s="751" t="s">
        <v>462</v>
      </c>
      <c r="AY130" s="752"/>
      <c r="AZ130" s="752"/>
      <c r="BA130" s="752"/>
      <c r="BB130" s="752"/>
      <c r="BC130" s="752"/>
      <c r="BD130" s="752"/>
      <c r="BE130" s="753"/>
      <c r="BF130" s="705" t="s">
        <v>405</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463</v>
      </c>
      <c r="X131" s="714"/>
      <c r="Y131" s="714"/>
      <c r="Z131" s="715"/>
      <c r="AA131" s="716">
        <v>4562062</v>
      </c>
      <c r="AB131" s="717"/>
      <c r="AC131" s="717"/>
      <c r="AD131" s="717"/>
      <c r="AE131" s="718"/>
      <c r="AF131" s="719">
        <v>4347411</v>
      </c>
      <c r="AG131" s="717"/>
      <c r="AH131" s="717"/>
      <c r="AI131" s="717"/>
      <c r="AJ131" s="718"/>
      <c r="AK131" s="719">
        <v>4371993</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464</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465</v>
      </c>
      <c r="W132" s="737"/>
      <c r="X132" s="737"/>
      <c r="Y132" s="737"/>
      <c r="Z132" s="738"/>
      <c r="AA132" s="739">
        <v>14.543949639999999</v>
      </c>
      <c r="AB132" s="740"/>
      <c r="AC132" s="740"/>
      <c r="AD132" s="740"/>
      <c r="AE132" s="741"/>
      <c r="AF132" s="742">
        <v>11.12057268</v>
      </c>
      <c r="AG132" s="740"/>
      <c r="AH132" s="740"/>
      <c r="AI132" s="740"/>
      <c r="AJ132" s="741"/>
      <c r="AK132" s="742">
        <v>10.3194813</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466</v>
      </c>
      <c r="W133" s="746"/>
      <c r="X133" s="746"/>
      <c r="Y133" s="746"/>
      <c r="Z133" s="747"/>
      <c r="AA133" s="748">
        <v>14.5</v>
      </c>
      <c r="AB133" s="749"/>
      <c r="AC133" s="749"/>
      <c r="AD133" s="749"/>
      <c r="AE133" s="750"/>
      <c r="AF133" s="748">
        <v>13.1</v>
      </c>
      <c r="AG133" s="749"/>
      <c r="AH133" s="749"/>
      <c r="AI133" s="749"/>
      <c r="AJ133" s="750"/>
      <c r="AK133" s="748">
        <v>11.9</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L1" zoomScaleNormal="85" zoomScaleSheetLayoutView="55" workbookViewId="0">
      <selection activeCell="AH30" sqref="AH30"/>
    </sheetView>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I19"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3"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9" t="s">
        <v>469</v>
      </c>
      <c r="L7" s="254"/>
      <c r="M7" s="255" t="s">
        <v>470</v>
      </c>
      <c r="N7" s="256"/>
    </row>
    <row r="8" spans="1:16">
      <c r="A8" s="248"/>
      <c r="B8" s="244"/>
      <c r="C8" s="244"/>
      <c r="D8" s="244"/>
      <c r="E8" s="244"/>
      <c r="F8" s="244"/>
      <c r="G8" s="257"/>
      <c r="H8" s="258"/>
      <c r="I8" s="258"/>
      <c r="J8" s="259"/>
      <c r="K8" s="1120"/>
      <c r="L8" s="260" t="s">
        <v>471</v>
      </c>
      <c r="M8" s="261" t="s">
        <v>472</v>
      </c>
      <c r="N8" s="262" t="s">
        <v>473</v>
      </c>
    </row>
    <row r="9" spans="1:16">
      <c r="A9" s="248"/>
      <c r="B9" s="244"/>
      <c r="C9" s="244"/>
      <c r="D9" s="244"/>
      <c r="E9" s="244"/>
      <c r="F9" s="244"/>
      <c r="G9" s="1133" t="s">
        <v>474</v>
      </c>
      <c r="H9" s="1134"/>
      <c r="I9" s="1134"/>
      <c r="J9" s="1135"/>
      <c r="K9" s="263">
        <v>1177726</v>
      </c>
      <c r="L9" s="264">
        <v>155887</v>
      </c>
      <c r="M9" s="265">
        <v>133600</v>
      </c>
      <c r="N9" s="266">
        <v>16.7</v>
      </c>
    </row>
    <row r="10" spans="1:16">
      <c r="A10" s="248"/>
      <c r="B10" s="244"/>
      <c r="C10" s="244"/>
      <c r="D10" s="244"/>
      <c r="E10" s="244"/>
      <c r="F10" s="244"/>
      <c r="G10" s="1133" t="s">
        <v>475</v>
      </c>
      <c r="H10" s="1134"/>
      <c r="I10" s="1134"/>
      <c r="J10" s="1135"/>
      <c r="K10" s="267">
        <v>26007</v>
      </c>
      <c r="L10" s="268">
        <v>3442</v>
      </c>
      <c r="M10" s="269">
        <v>14806</v>
      </c>
      <c r="N10" s="270">
        <v>-76.8</v>
      </c>
    </row>
    <row r="11" spans="1:16" ht="13.5" customHeight="1">
      <c r="A11" s="248"/>
      <c r="B11" s="244"/>
      <c r="C11" s="244"/>
      <c r="D11" s="244"/>
      <c r="E11" s="244"/>
      <c r="F11" s="244"/>
      <c r="G11" s="1133" t="s">
        <v>476</v>
      </c>
      <c r="H11" s="1134"/>
      <c r="I11" s="1134"/>
      <c r="J11" s="1135"/>
      <c r="K11" s="267">
        <v>294595</v>
      </c>
      <c r="L11" s="268">
        <v>38993</v>
      </c>
      <c r="M11" s="269">
        <v>22006</v>
      </c>
      <c r="N11" s="270">
        <v>77.2</v>
      </c>
    </row>
    <row r="12" spans="1:16" ht="13.5" customHeight="1">
      <c r="A12" s="248"/>
      <c r="B12" s="244"/>
      <c r="C12" s="244"/>
      <c r="D12" s="244"/>
      <c r="E12" s="244"/>
      <c r="F12" s="244"/>
      <c r="G12" s="1133" t="s">
        <v>477</v>
      </c>
      <c r="H12" s="1134"/>
      <c r="I12" s="1134"/>
      <c r="J12" s="1135"/>
      <c r="K12" s="267" t="s">
        <v>478</v>
      </c>
      <c r="L12" s="268" t="s">
        <v>478</v>
      </c>
      <c r="M12" s="269">
        <v>3064</v>
      </c>
      <c r="N12" s="270" t="s">
        <v>478</v>
      </c>
    </row>
    <row r="13" spans="1:16" ht="13.5" customHeight="1">
      <c r="A13" s="248"/>
      <c r="B13" s="244"/>
      <c r="C13" s="244"/>
      <c r="D13" s="244"/>
      <c r="E13" s="244"/>
      <c r="F13" s="244"/>
      <c r="G13" s="1133" t="s">
        <v>479</v>
      </c>
      <c r="H13" s="1134"/>
      <c r="I13" s="1134"/>
      <c r="J13" s="1135"/>
      <c r="K13" s="267" t="s">
        <v>478</v>
      </c>
      <c r="L13" s="268" t="s">
        <v>478</v>
      </c>
      <c r="M13" s="269" t="s">
        <v>478</v>
      </c>
      <c r="N13" s="270" t="s">
        <v>478</v>
      </c>
    </row>
    <row r="14" spans="1:16" ht="13.5" customHeight="1">
      <c r="A14" s="248"/>
      <c r="B14" s="244"/>
      <c r="C14" s="244"/>
      <c r="D14" s="244"/>
      <c r="E14" s="244"/>
      <c r="F14" s="244"/>
      <c r="G14" s="1133" t="s">
        <v>480</v>
      </c>
      <c r="H14" s="1134"/>
      <c r="I14" s="1134"/>
      <c r="J14" s="1135"/>
      <c r="K14" s="267">
        <v>16169</v>
      </c>
      <c r="L14" s="268">
        <v>2140</v>
      </c>
      <c r="M14" s="269">
        <v>5782</v>
      </c>
      <c r="N14" s="270">
        <v>-63</v>
      </c>
    </row>
    <row r="15" spans="1:16" ht="13.5" customHeight="1">
      <c r="A15" s="248"/>
      <c r="B15" s="244"/>
      <c r="C15" s="244"/>
      <c r="D15" s="244"/>
      <c r="E15" s="244"/>
      <c r="F15" s="244"/>
      <c r="G15" s="1133" t="s">
        <v>481</v>
      </c>
      <c r="H15" s="1134"/>
      <c r="I15" s="1134"/>
      <c r="J15" s="1135"/>
      <c r="K15" s="267">
        <v>23261</v>
      </c>
      <c r="L15" s="268">
        <v>3079</v>
      </c>
      <c r="M15" s="269">
        <v>3053</v>
      </c>
      <c r="N15" s="270">
        <v>0.9</v>
      </c>
    </row>
    <row r="16" spans="1:16">
      <c r="A16" s="248"/>
      <c r="B16" s="244"/>
      <c r="C16" s="244"/>
      <c r="D16" s="244"/>
      <c r="E16" s="244"/>
      <c r="F16" s="244"/>
      <c r="G16" s="1136" t="s">
        <v>482</v>
      </c>
      <c r="H16" s="1137"/>
      <c r="I16" s="1137"/>
      <c r="J16" s="1138"/>
      <c r="K16" s="268">
        <v>-115893</v>
      </c>
      <c r="L16" s="268">
        <v>-15340</v>
      </c>
      <c r="M16" s="269">
        <v>-14525</v>
      </c>
      <c r="N16" s="270">
        <v>5.6</v>
      </c>
    </row>
    <row r="17" spans="1:16">
      <c r="A17" s="248"/>
      <c r="B17" s="244"/>
      <c r="C17" s="244"/>
      <c r="D17" s="244"/>
      <c r="E17" s="244"/>
      <c r="F17" s="244"/>
      <c r="G17" s="1136" t="s">
        <v>166</v>
      </c>
      <c r="H17" s="1137"/>
      <c r="I17" s="1137"/>
      <c r="J17" s="1138"/>
      <c r="K17" s="268">
        <v>1421865</v>
      </c>
      <c r="L17" s="268">
        <v>188202</v>
      </c>
      <c r="M17" s="269">
        <v>167785</v>
      </c>
      <c r="N17" s="270">
        <v>12.2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30" t="s">
        <v>487</v>
      </c>
      <c r="H21" s="1131"/>
      <c r="I21" s="1131"/>
      <c r="J21" s="1132"/>
      <c r="K21" s="280">
        <v>16.55</v>
      </c>
      <c r="L21" s="281">
        <v>15.11</v>
      </c>
      <c r="M21" s="282">
        <v>1.44</v>
      </c>
      <c r="N21" s="249"/>
      <c r="O21" s="283"/>
      <c r="P21" s="279"/>
    </row>
    <row r="22" spans="1:16" s="284" customFormat="1">
      <c r="A22" s="279"/>
      <c r="B22" s="249"/>
      <c r="C22" s="249"/>
      <c r="D22" s="249"/>
      <c r="E22" s="249"/>
      <c r="F22" s="249"/>
      <c r="G22" s="1130" t="s">
        <v>488</v>
      </c>
      <c r="H22" s="1131"/>
      <c r="I22" s="1131"/>
      <c r="J22" s="1132"/>
      <c r="K22" s="285">
        <v>98.1</v>
      </c>
      <c r="L22" s="286">
        <v>96.1</v>
      </c>
      <c r="M22" s="287">
        <v>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9" t="s">
        <v>469</v>
      </c>
      <c r="L30" s="254"/>
      <c r="M30" s="255" t="s">
        <v>470</v>
      </c>
      <c r="N30" s="256"/>
    </row>
    <row r="31" spans="1:16">
      <c r="A31" s="248"/>
      <c r="B31" s="244"/>
      <c r="C31" s="244"/>
      <c r="D31" s="244"/>
      <c r="E31" s="244"/>
      <c r="F31" s="244"/>
      <c r="G31" s="257"/>
      <c r="H31" s="258"/>
      <c r="I31" s="258"/>
      <c r="J31" s="259"/>
      <c r="K31" s="1120"/>
      <c r="L31" s="260" t="s">
        <v>471</v>
      </c>
      <c r="M31" s="261" t="s">
        <v>472</v>
      </c>
      <c r="N31" s="262" t="s">
        <v>473</v>
      </c>
    </row>
    <row r="32" spans="1:16" ht="27" customHeight="1">
      <c r="A32" s="248"/>
      <c r="B32" s="244"/>
      <c r="C32" s="244"/>
      <c r="D32" s="244"/>
      <c r="E32" s="244"/>
      <c r="F32" s="244"/>
      <c r="G32" s="1121" t="s">
        <v>492</v>
      </c>
      <c r="H32" s="1122"/>
      <c r="I32" s="1122"/>
      <c r="J32" s="1123"/>
      <c r="K32" s="294">
        <v>1334963</v>
      </c>
      <c r="L32" s="294">
        <v>176699</v>
      </c>
      <c r="M32" s="295">
        <v>102348</v>
      </c>
      <c r="N32" s="296">
        <v>72.599999999999994</v>
      </c>
    </row>
    <row r="33" spans="1:16" ht="13.5" customHeight="1">
      <c r="A33" s="248"/>
      <c r="B33" s="244"/>
      <c r="C33" s="244"/>
      <c r="D33" s="244"/>
      <c r="E33" s="244"/>
      <c r="F33" s="244"/>
      <c r="G33" s="1121" t="s">
        <v>493</v>
      </c>
      <c r="H33" s="1122"/>
      <c r="I33" s="1122"/>
      <c r="J33" s="1123"/>
      <c r="K33" s="294" t="s">
        <v>478</v>
      </c>
      <c r="L33" s="294" t="s">
        <v>478</v>
      </c>
      <c r="M33" s="295" t="s">
        <v>478</v>
      </c>
      <c r="N33" s="296" t="s">
        <v>478</v>
      </c>
    </row>
    <row r="34" spans="1:16" ht="27" customHeight="1">
      <c r="A34" s="248"/>
      <c r="B34" s="244"/>
      <c r="C34" s="244"/>
      <c r="D34" s="244"/>
      <c r="E34" s="244"/>
      <c r="F34" s="244"/>
      <c r="G34" s="1121" t="s">
        <v>494</v>
      </c>
      <c r="H34" s="1122"/>
      <c r="I34" s="1122"/>
      <c r="J34" s="1123"/>
      <c r="K34" s="294" t="s">
        <v>478</v>
      </c>
      <c r="L34" s="294" t="s">
        <v>478</v>
      </c>
      <c r="M34" s="295">
        <v>242</v>
      </c>
      <c r="N34" s="296" t="s">
        <v>478</v>
      </c>
    </row>
    <row r="35" spans="1:16" ht="27" customHeight="1">
      <c r="A35" s="248"/>
      <c r="B35" s="244"/>
      <c r="C35" s="244"/>
      <c r="D35" s="244"/>
      <c r="E35" s="244"/>
      <c r="F35" s="244"/>
      <c r="G35" s="1121" t="s">
        <v>495</v>
      </c>
      <c r="H35" s="1122"/>
      <c r="I35" s="1122"/>
      <c r="J35" s="1123"/>
      <c r="K35" s="294">
        <v>244630</v>
      </c>
      <c r="L35" s="294">
        <v>32380</v>
      </c>
      <c r="M35" s="295">
        <v>23122</v>
      </c>
      <c r="N35" s="296">
        <v>40</v>
      </c>
    </row>
    <row r="36" spans="1:16" ht="27" customHeight="1">
      <c r="A36" s="248"/>
      <c r="B36" s="244"/>
      <c r="C36" s="244"/>
      <c r="D36" s="244"/>
      <c r="E36" s="244"/>
      <c r="F36" s="244"/>
      <c r="G36" s="1121" t="s">
        <v>496</v>
      </c>
      <c r="H36" s="1122"/>
      <c r="I36" s="1122"/>
      <c r="J36" s="1123"/>
      <c r="K36" s="294">
        <v>4292</v>
      </c>
      <c r="L36" s="294">
        <v>568</v>
      </c>
      <c r="M36" s="295">
        <v>5214</v>
      </c>
      <c r="N36" s="296">
        <v>-89.1</v>
      </c>
    </row>
    <row r="37" spans="1:16" ht="13.5" customHeight="1">
      <c r="A37" s="248"/>
      <c r="B37" s="244"/>
      <c r="C37" s="244"/>
      <c r="D37" s="244"/>
      <c r="E37" s="244"/>
      <c r="F37" s="244"/>
      <c r="G37" s="1121" t="s">
        <v>497</v>
      </c>
      <c r="H37" s="1122"/>
      <c r="I37" s="1122"/>
      <c r="J37" s="1123"/>
      <c r="K37" s="294">
        <v>23724</v>
      </c>
      <c r="L37" s="294">
        <v>3140</v>
      </c>
      <c r="M37" s="295">
        <v>1563</v>
      </c>
      <c r="N37" s="296">
        <v>100.9</v>
      </c>
    </row>
    <row r="38" spans="1:16" ht="27" customHeight="1">
      <c r="A38" s="248"/>
      <c r="B38" s="244"/>
      <c r="C38" s="244"/>
      <c r="D38" s="244"/>
      <c r="E38" s="244"/>
      <c r="F38" s="244"/>
      <c r="G38" s="1124" t="s">
        <v>498</v>
      </c>
      <c r="H38" s="1125"/>
      <c r="I38" s="1125"/>
      <c r="J38" s="1126"/>
      <c r="K38" s="297">
        <v>794</v>
      </c>
      <c r="L38" s="297">
        <v>105</v>
      </c>
      <c r="M38" s="298">
        <v>19</v>
      </c>
      <c r="N38" s="299">
        <v>452.6</v>
      </c>
      <c r="O38" s="293"/>
    </row>
    <row r="39" spans="1:16">
      <c r="A39" s="248"/>
      <c r="B39" s="244"/>
      <c r="C39" s="244"/>
      <c r="D39" s="244"/>
      <c r="E39" s="244"/>
      <c r="F39" s="244"/>
      <c r="G39" s="1124" t="s">
        <v>499</v>
      </c>
      <c r="H39" s="1125"/>
      <c r="I39" s="1125"/>
      <c r="J39" s="1126"/>
      <c r="K39" s="300">
        <v>-111531</v>
      </c>
      <c r="L39" s="300">
        <v>-14763</v>
      </c>
      <c r="M39" s="301">
        <v>-4672</v>
      </c>
      <c r="N39" s="302">
        <v>216</v>
      </c>
      <c r="O39" s="293"/>
    </row>
    <row r="40" spans="1:16" ht="27" customHeight="1">
      <c r="A40" s="248"/>
      <c r="B40" s="244"/>
      <c r="C40" s="244"/>
      <c r="D40" s="244"/>
      <c r="E40" s="244"/>
      <c r="F40" s="244"/>
      <c r="G40" s="1121" t="s">
        <v>500</v>
      </c>
      <c r="H40" s="1122"/>
      <c r="I40" s="1122"/>
      <c r="J40" s="1123"/>
      <c r="K40" s="300">
        <v>-1045705</v>
      </c>
      <c r="L40" s="300">
        <v>-138412</v>
      </c>
      <c r="M40" s="301">
        <v>-92903</v>
      </c>
      <c r="N40" s="302">
        <v>49</v>
      </c>
      <c r="O40" s="293"/>
    </row>
    <row r="41" spans="1:16">
      <c r="A41" s="248"/>
      <c r="B41" s="244"/>
      <c r="C41" s="244"/>
      <c r="D41" s="244"/>
      <c r="E41" s="244"/>
      <c r="F41" s="244"/>
      <c r="G41" s="1127" t="s">
        <v>277</v>
      </c>
      <c r="H41" s="1128"/>
      <c r="I41" s="1128"/>
      <c r="J41" s="1129"/>
      <c r="K41" s="294">
        <v>451167</v>
      </c>
      <c r="L41" s="300">
        <v>59718</v>
      </c>
      <c r="M41" s="301">
        <v>34934</v>
      </c>
      <c r="N41" s="302">
        <v>70.900000000000006</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14" t="s">
        <v>469</v>
      </c>
      <c r="J49" s="1116" t="s">
        <v>504</v>
      </c>
      <c r="K49" s="1117"/>
      <c r="L49" s="1117"/>
      <c r="M49" s="1117"/>
      <c r="N49" s="1118"/>
    </row>
    <row r="50" spans="1:14">
      <c r="A50" s="248"/>
      <c r="B50" s="244"/>
      <c r="C50" s="244"/>
      <c r="D50" s="244"/>
      <c r="E50" s="244"/>
      <c r="F50" s="244"/>
      <c r="G50" s="312"/>
      <c r="H50" s="313"/>
      <c r="I50" s="1115"/>
      <c r="J50" s="314" t="s">
        <v>505</v>
      </c>
      <c r="K50" s="315" t="s">
        <v>506</v>
      </c>
      <c r="L50" s="316" t="s">
        <v>507</v>
      </c>
      <c r="M50" s="317" t="s">
        <v>508</v>
      </c>
      <c r="N50" s="318" t="s">
        <v>509</v>
      </c>
    </row>
    <row r="51" spans="1:14">
      <c r="A51" s="248"/>
      <c r="B51" s="244"/>
      <c r="C51" s="244"/>
      <c r="D51" s="244"/>
      <c r="E51" s="244"/>
      <c r="F51" s="244"/>
      <c r="G51" s="310" t="s">
        <v>510</v>
      </c>
      <c r="H51" s="311"/>
      <c r="I51" s="319">
        <v>1101625</v>
      </c>
      <c r="J51" s="320">
        <v>137789</v>
      </c>
      <c r="K51" s="321">
        <v>-49.8</v>
      </c>
      <c r="L51" s="322">
        <v>146140</v>
      </c>
      <c r="M51" s="323">
        <v>-24.1</v>
      </c>
      <c r="N51" s="324">
        <v>-25.7</v>
      </c>
    </row>
    <row r="52" spans="1:14">
      <c r="A52" s="248"/>
      <c r="B52" s="244"/>
      <c r="C52" s="244"/>
      <c r="D52" s="244"/>
      <c r="E52" s="244"/>
      <c r="F52" s="244"/>
      <c r="G52" s="325"/>
      <c r="H52" s="326" t="s">
        <v>511</v>
      </c>
      <c r="I52" s="327">
        <v>362382</v>
      </c>
      <c r="J52" s="328">
        <v>45326</v>
      </c>
      <c r="K52" s="329">
        <v>-5</v>
      </c>
      <c r="L52" s="330">
        <v>75451</v>
      </c>
      <c r="M52" s="331">
        <v>-8.1999999999999993</v>
      </c>
      <c r="N52" s="332">
        <v>3.2</v>
      </c>
    </row>
    <row r="53" spans="1:14">
      <c r="A53" s="248"/>
      <c r="B53" s="244"/>
      <c r="C53" s="244"/>
      <c r="D53" s="244"/>
      <c r="E53" s="244"/>
      <c r="F53" s="244"/>
      <c r="G53" s="310" t="s">
        <v>512</v>
      </c>
      <c r="H53" s="311"/>
      <c r="I53" s="319">
        <v>1509410</v>
      </c>
      <c r="J53" s="320">
        <v>190294</v>
      </c>
      <c r="K53" s="321">
        <v>38.1</v>
      </c>
      <c r="L53" s="322">
        <v>146641</v>
      </c>
      <c r="M53" s="323">
        <v>0.3</v>
      </c>
      <c r="N53" s="324">
        <v>37.799999999999997</v>
      </c>
    </row>
    <row r="54" spans="1:14">
      <c r="A54" s="248"/>
      <c r="B54" s="244"/>
      <c r="C54" s="244"/>
      <c r="D54" s="244"/>
      <c r="E54" s="244"/>
      <c r="F54" s="244"/>
      <c r="G54" s="325"/>
      <c r="H54" s="326" t="s">
        <v>511</v>
      </c>
      <c r="I54" s="327">
        <v>446619</v>
      </c>
      <c r="J54" s="328">
        <v>56306</v>
      </c>
      <c r="K54" s="329">
        <v>24.2</v>
      </c>
      <c r="L54" s="330">
        <v>68142</v>
      </c>
      <c r="M54" s="331">
        <v>-9.6999999999999993</v>
      </c>
      <c r="N54" s="332">
        <v>33.9</v>
      </c>
    </row>
    <row r="55" spans="1:14">
      <c r="A55" s="248"/>
      <c r="B55" s="244"/>
      <c r="C55" s="244"/>
      <c r="D55" s="244"/>
      <c r="E55" s="244"/>
      <c r="F55" s="244"/>
      <c r="G55" s="310" t="s">
        <v>513</v>
      </c>
      <c r="H55" s="311"/>
      <c r="I55" s="319">
        <v>1370541</v>
      </c>
      <c r="J55" s="320">
        <v>174792</v>
      </c>
      <c r="K55" s="321">
        <v>-8.1</v>
      </c>
      <c r="L55" s="322">
        <v>174587</v>
      </c>
      <c r="M55" s="323">
        <v>19.100000000000001</v>
      </c>
      <c r="N55" s="324">
        <v>-27.2</v>
      </c>
    </row>
    <row r="56" spans="1:14">
      <c r="A56" s="248"/>
      <c r="B56" s="244"/>
      <c r="C56" s="244"/>
      <c r="D56" s="244"/>
      <c r="E56" s="244"/>
      <c r="F56" s="244"/>
      <c r="G56" s="325"/>
      <c r="H56" s="326" t="s">
        <v>511</v>
      </c>
      <c r="I56" s="327">
        <v>511923</v>
      </c>
      <c r="J56" s="328">
        <v>65288</v>
      </c>
      <c r="K56" s="329">
        <v>16</v>
      </c>
      <c r="L56" s="330">
        <v>79695</v>
      </c>
      <c r="M56" s="331">
        <v>17</v>
      </c>
      <c r="N56" s="332">
        <v>-1</v>
      </c>
    </row>
    <row r="57" spans="1:14">
      <c r="A57" s="248"/>
      <c r="B57" s="244"/>
      <c r="C57" s="244"/>
      <c r="D57" s="244"/>
      <c r="E57" s="244"/>
      <c r="F57" s="244"/>
      <c r="G57" s="310" t="s">
        <v>514</v>
      </c>
      <c r="H57" s="311"/>
      <c r="I57" s="319">
        <v>1293784</v>
      </c>
      <c r="J57" s="320">
        <v>167850</v>
      </c>
      <c r="K57" s="321">
        <v>-4</v>
      </c>
      <c r="L57" s="322">
        <v>175675</v>
      </c>
      <c r="M57" s="323">
        <v>0.6</v>
      </c>
      <c r="N57" s="324">
        <v>-4.5999999999999996</v>
      </c>
    </row>
    <row r="58" spans="1:14">
      <c r="A58" s="248"/>
      <c r="B58" s="244"/>
      <c r="C58" s="244"/>
      <c r="D58" s="244"/>
      <c r="E58" s="244"/>
      <c r="F58" s="244"/>
      <c r="G58" s="325"/>
      <c r="H58" s="326" t="s">
        <v>511</v>
      </c>
      <c r="I58" s="327">
        <v>244969</v>
      </c>
      <c r="J58" s="328">
        <v>31781</v>
      </c>
      <c r="K58" s="329">
        <v>-51.3</v>
      </c>
      <c r="L58" s="330">
        <v>87698</v>
      </c>
      <c r="M58" s="331">
        <v>10</v>
      </c>
      <c r="N58" s="332">
        <v>-61.3</v>
      </c>
    </row>
    <row r="59" spans="1:14">
      <c r="A59" s="248"/>
      <c r="B59" s="244"/>
      <c r="C59" s="244"/>
      <c r="D59" s="244"/>
      <c r="E59" s="244"/>
      <c r="F59" s="244"/>
      <c r="G59" s="310" t="s">
        <v>515</v>
      </c>
      <c r="H59" s="311"/>
      <c r="I59" s="319">
        <v>1661847</v>
      </c>
      <c r="J59" s="320">
        <v>219967</v>
      </c>
      <c r="K59" s="321">
        <v>31</v>
      </c>
      <c r="L59" s="322">
        <v>162193</v>
      </c>
      <c r="M59" s="323">
        <v>-7.7</v>
      </c>
      <c r="N59" s="324">
        <v>38.700000000000003</v>
      </c>
    </row>
    <row r="60" spans="1:14">
      <c r="A60" s="248"/>
      <c r="B60" s="244"/>
      <c r="C60" s="244"/>
      <c r="D60" s="244"/>
      <c r="E60" s="244"/>
      <c r="F60" s="244"/>
      <c r="G60" s="325"/>
      <c r="H60" s="326" t="s">
        <v>511</v>
      </c>
      <c r="I60" s="333">
        <v>547226</v>
      </c>
      <c r="J60" s="328">
        <v>72432</v>
      </c>
      <c r="K60" s="329">
        <v>127.9</v>
      </c>
      <c r="L60" s="330">
        <v>79985</v>
      </c>
      <c r="M60" s="331">
        <v>-8.8000000000000007</v>
      </c>
      <c r="N60" s="332">
        <v>136.69999999999999</v>
      </c>
    </row>
    <row r="61" spans="1:14">
      <c r="A61" s="248"/>
      <c r="B61" s="244"/>
      <c r="C61" s="244"/>
      <c r="D61" s="244"/>
      <c r="E61" s="244"/>
      <c r="F61" s="244"/>
      <c r="G61" s="310" t="s">
        <v>516</v>
      </c>
      <c r="H61" s="334"/>
      <c r="I61" s="335">
        <v>1387441</v>
      </c>
      <c r="J61" s="336">
        <v>178138</v>
      </c>
      <c r="K61" s="337">
        <v>1.4</v>
      </c>
      <c r="L61" s="338">
        <v>161047</v>
      </c>
      <c r="M61" s="339">
        <v>-2.4</v>
      </c>
      <c r="N61" s="324">
        <v>3.8</v>
      </c>
    </row>
    <row r="62" spans="1:14">
      <c r="A62" s="248"/>
      <c r="B62" s="244"/>
      <c r="C62" s="244"/>
      <c r="D62" s="244"/>
      <c r="E62" s="244"/>
      <c r="F62" s="244"/>
      <c r="G62" s="325"/>
      <c r="H62" s="326" t="s">
        <v>511</v>
      </c>
      <c r="I62" s="327">
        <v>422624</v>
      </c>
      <c r="J62" s="328">
        <v>54227</v>
      </c>
      <c r="K62" s="329">
        <v>22.4</v>
      </c>
      <c r="L62" s="330">
        <v>78194</v>
      </c>
      <c r="M62" s="331">
        <v>0.1</v>
      </c>
      <c r="N62" s="332">
        <v>22.3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B71" zoomScale="85" zoomScaleNormal="85" zoomScaleSheetLayoutView="55" workbookViewId="0">
      <selection activeCell="I103" sqref="I103"/>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9" t="s">
        <v>3</v>
      </c>
      <c r="D47" s="1139"/>
      <c r="E47" s="1140"/>
      <c r="F47" s="11">
        <v>26.36</v>
      </c>
      <c r="G47" s="12">
        <v>25</v>
      </c>
      <c r="H47" s="12">
        <v>24.99</v>
      </c>
      <c r="I47" s="12">
        <v>25.97</v>
      </c>
      <c r="J47" s="13">
        <v>26.17</v>
      </c>
    </row>
    <row r="48" spans="2:10" ht="57.75" customHeight="1">
      <c r="B48" s="14"/>
      <c r="C48" s="1141" t="s">
        <v>4</v>
      </c>
      <c r="D48" s="1141"/>
      <c r="E48" s="1142"/>
      <c r="F48" s="15">
        <v>1.63</v>
      </c>
      <c r="G48" s="16">
        <v>1.87</v>
      </c>
      <c r="H48" s="16">
        <v>2.1</v>
      </c>
      <c r="I48" s="16">
        <v>2.2000000000000002</v>
      </c>
      <c r="J48" s="17">
        <v>2.4700000000000002</v>
      </c>
    </row>
    <row r="49" spans="2:10" ht="57.75" customHeight="1" thickBot="1">
      <c r="B49" s="18"/>
      <c r="C49" s="1143" t="s">
        <v>5</v>
      </c>
      <c r="D49" s="1143"/>
      <c r="E49" s="1144"/>
      <c r="F49" s="19">
        <v>3.93</v>
      </c>
      <c r="G49" s="20">
        <v>0.33</v>
      </c>
      <c r="H49" s="20">
        <v>0.24</v>
      </c>
      <c r="I49" s="20">
        <v>0.03</v>
      </c>
      <c r="J49" s="21">
        <v>0.28999999999999998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2017-02-22T09:10:37Z</cp:lastPrinted>
  <dcterms:created xsi:type="dcterms:W3CDTF">2017-02-15T14:53:32Z</dcterms:created>
  <dcterms:modified xsi:type="dcterms:W3CDTF">2017-05-02T04:06:50Z</dcterms:modified>
  <cp:category/>
</cp:coreProperties>
</file>