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70 H28 財政関係各種調査\Ｈ280406-【照会】Ｈ26年度財政状況資料集の作成及び提出について\02 報告\"/>
    </mc:Choice>
  </mc:AlternateContent>
  <workbookProtection workbookPassword="979D" lockStructure="1"/>
  <bookViews>
    <workbookView xWindow="0" yWindow="0" windowWidth="16470" windowHeight="862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DQ102" i="11" l="1"/>
  <c r="DL102" i="11"/>
  <c r="DG102" i="11"/>
  <c r="DB102" i="11"/>
  <c r="CW102" i="11"/>
  <c r="CR102" i="11"/>
  <c r="AU63" i="11"/>
  <c r="AP63" i="11"/>
  <c r="AU88" i="11"/>
  <c r="AP88" i="11"/>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BW36" i="9"/>
  <c r="AM36" i="9"/>
  <c r="C36" i="9"/>
  <c r="AM35" i="9"/>
  <c r="C35" i="9"/>
  <c r="BW34" i="9"/>
  <c r="BW35" i="9" s="1"/>
  <c r="CO34" i="9" s="1"/>
  <c r="CO35" i="9" s="1"/>
  <c r="CO36" i="9" s="1"/>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<sst xmlns="http://schemas.openxmlformats.org/spreadsheetml/2006/main" count="963" uniqueCount="534">
  <si>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</si>
  <si>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</si>
  <si>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</si>
  <si>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</si>
  <si>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</si>
  <si>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</si>
  <si>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</si>
  <si>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</si>
  <si>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</si>
  <si>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</si>
  <si>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</si>
  <si>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</si>
  <si>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</si>
  <si>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</si>
  <si>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</si>
  <si>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</si>
  <si>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</si>
  <si>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</si>
  <si>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</si>
  <si>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</si>
  <si>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</si>
  <si>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</si>
  <si>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</si>
  <si>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</si>
  <si>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</si>
  <si>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</si>
  <si>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</si>
  <si>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</si>
  <si>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</si>
  <si>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</si>
  <si>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</si>
  <si>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</si>
  <si>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</si>
  <si>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</si>
  <si>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</si>
  <si>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</si>
  <si>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</si>
  <si>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</si>
  <si>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</si>
  <si>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</si>
  <si>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</si>
  <si>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</si>
  <si>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</si>
  <si>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</si>
  <si>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</si>
  <si>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</si>
  <si>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</si>
  <si>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</si>
  <si>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</si>
  <si>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</si>
  <si>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</si>
  <si>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</si>
  <si>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</si>
  <si>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</si>
  <si>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</si>
  <si>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</si>
  <si>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</si>
  <si>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</si>
  <si>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</si>
  <si>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</si>
  <si>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</si>
  <si>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</si>
  <si>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</si>
  <si>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</si>
  <si>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</si>
  <si>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</si>
  <si>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</si>
  <si>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</si>
  <si>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</si>
  <si>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</si>
  <si>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</si>
  <si>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</si>
  <si>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</si>
  <si>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</si>
  <si>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</si>
  <si>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</si>
  <si>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</si>
  <si>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</si>
  <si>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</si>
  <si>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</si>
  <si>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</si>
  <si>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</si>
  <si>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大空町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</si>
  <si>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</si>
  <si>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</si>
  <si>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</si>
  <si>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</si>
  <si>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</si>
  <si>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</si>
  <si>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</si>
  <si>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</si>
  <si>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</si>
  <si>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</si>
  <si>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</si>
  <si>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</si>
  <si>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</si>
  <si>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</si>
  <si>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</si>
  <si>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</si>
  <si>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</si>
  <si>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</si>
  <si>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</si>
  <si>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</si>
  <si>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</si>
  <si>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</si>
  <si>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</si>
  <si>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</si>
  <si>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</si>
  <si>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</si>
  <si>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</si>
  <si>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</si>
  <si>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</si>
  <si>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</si>
  <si>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</si>
  <si>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</si>
  <si>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</si>
  <si>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</si>
  <si>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</si>
  <si>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</si>
  <si>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</si>
  <si>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</si>
  <si>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</si>
  <si>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</si>
  <si>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</si>
  <si>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</si>
  <si>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</si>
  <si>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</si>
  <si>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</si>
  <si>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</si>
  <si>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</si>
  <si>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</si>
  <si>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</si>
  <si>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</si>
  <si>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</si>
  <si>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</si>
  <si>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</si>
  <si>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</si>
  <si>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</si>
  <si>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</si>
  <si>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</si>
  <si>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</si>
  <si>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</si>
  <si>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</si>
  <si>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</si>
  <si>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</si>
  <si>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</si>
  <si>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</si>
  <si>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</si>
  <si>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</si>
  <si>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</si>
  <si>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</si>
  <si>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</si>
  <si>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</si>
  <si>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</si>
  <si>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</si>
  <si>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</si>
  <si>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</si>
  <si>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</si>
  <si>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</si>
  <si>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</si>
  <si>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</si>
  <si>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</si>
  <si>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</si>
  <si>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</si>
  <si>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</si>
  <si>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</si>
  <si>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</si>
  <si>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</si>
  <si>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</si>
  <si>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</si>
  <si>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</si>
  <si>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</si>
  <si>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</si>
  <si>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</si>
  <si>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</si>
  <si>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</si>
  <si>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</si>
  <si>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</si>
  <si>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</si>
  <si>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</si>
  <si>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</si>
  <si>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</si>
  <si>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</si>
  <si>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</si>
  <si>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</si>
  <si>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</si>
  <si>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</si>
  <si>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</si>
  <si>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</si>
  <si>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</si>
  <si>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</si>
  <si>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</si>
  <si>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</si>
  <si>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</si>
  <si>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北海道大空町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</si>
  <si>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</si>
  <si>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</si>
  <si>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</si>
  <si>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</si>
  <si>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</si>
  <si>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</si>
  <si>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</si>
  <si>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</si>
  <si>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</si>
  <si>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</si>
  <si>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</si>
  <si>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</si>
  <si>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</si>
  <si>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</si>
  <si>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</si>
  <si>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</si>
  <si>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</si>
  <si>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</si>
  <si>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</si>
  <si>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</si>
  <si>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</si>
  <si>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</si>
  <si>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</si>
  <si>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</si>
  <si>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</si>
  <si>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</si>
  <si>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</si>
  <si>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</si>
  <si>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</si>
  <si>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</si>
  <si>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</si>
  <si>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</si>
  <si>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</si>
  <si>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</si>
  <si>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</si>
  <si>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</si>
  <si>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</si>
  <si>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</si>
  <si>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</si>
  <si>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</si>
  <si>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</si>
  <si>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</si>
  <si>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</si>
  <si>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</si>
  <si>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</si>
  <si>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</si>
  <si>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</si>
  <si>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</si>
  <si>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</si>
  <si>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</si>
  <si>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</si>
  <si>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</si>
  <si>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</si>
  <si>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</si>
  <si>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</si>
  <si>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</si>
  <si>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</si>
  <si>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</si>
  <si>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</si>
  <si>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</si>
  <si>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</si>
  <si>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</si>
  <si>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</si>
  <si>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</si>
  <si>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</si>
  <si>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</si>
  <si>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</si>
  <si>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</si>
  <si>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</si>
  <si>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</si>
  <si>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</si>
  <si>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</si>
  <si>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</si>
  <si>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</si>
  <si>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</si>
  <si>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</si>
  <si>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</si>
  <si>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</si>
  <si>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</si>
  <si>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</si>
  <si>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</si>
  <si>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</si>
  <si>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</si>
  <si>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</si>
  <si>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</si>
  <si>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</si>
  <si>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</si>
  <si>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</si>
  <si>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</si>
  <si>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</si>
  <si>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</si>
  <si>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</si>
  <si>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</si>
  <si>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</si>
  <si>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</si>
  <si>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</si>
  <si>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</si>
  <si>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</si>
  <si>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</si>
  <si>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</si>
  <si>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</si>
  <si>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</si>
  <si>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</si>
  <si>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</si>
  <si>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</si>
  <si>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</si>
  <si>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</si>
  <si>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</si>
  <si>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</si>
  <si>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</si>
  <si>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</si>
  <si>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</si>
  <si>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</si>
  <si>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</si>
  <si>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</si>
  <si>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</si>
  <si>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</si>
  <si>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</si>
  <si>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</si>
  <si>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</si>
  <si>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</si>
  <si>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</si>
  <si>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</si>
  <si>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</si>
  <si>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</si>
  <si>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</si>
  <si>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</si>
  <si>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</si>
  <si>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</si>
  <si>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</si>
  <si>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</si>
  <si>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</si>
  <si>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</si>
  <si>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</si>
  <si>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</si>
  <si>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</si>
  <si>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</si>
  <si>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</si>
  <si>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</si>
  <si>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</si>
  <si>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</si>
  <si>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</si>
  <si>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</si>
  <si>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</si>
  <si>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</si>
  <si>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</si>
  <si>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</si>
  <si>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</si>
  <si>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</si>
  <si>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北海道大空町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</si>
  <si>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</si>
  <si>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</si>
  <si>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</si>
  <si>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</si>
  <si>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</si>
  <si>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</si>
  <si>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</si>
  <si>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</si>
  <si>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</si>
  <si>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</si>
  <si>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</si>
  <si>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</si>
  <si>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</si>
  <si>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</si>
  <si>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</si>
  <si>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</si>
  <si>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</si>
  <si>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</si>
  <si>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</si>
  <si>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</si>
  <si>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</si>
  <si>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</si>
  <si>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</si>
  <si>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</si>
  <si>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</si>
  <si>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</si>
  <si>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</si>
  <si>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</si>
  <si>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</si>
  <si>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</si>
  <si>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</si>
  <si>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</si>
  <si>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</si>
  <si>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</si>
  <si>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介護保険事業勘定特別会計</t>
    <phoneticPr fontId="5"/>
  </si>
  <si>
    <t>後期高齢者医療特別会計</t>
    <phoneticPr fontId="5"/>
  </si>
  <si>
    <t>介護サービス事業勘定特別会計</t>
    <phoneticPr fontId="5"/>
  </si>
  <si>
    <t>簡易水道事業特別会計</t>
    <phoneticPr fontId="5"/>
  </si>
  <si>
    <t>法非適用企業</t>
    <phoneticPr fontId="5"/>
  </si>
  <si>
    <t>下水道事業特別会計</t>
    <phoneticPr fontId="5"/>
  </si>
  <si>
    <t>個別排水処理事業特別会計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</si>
  <si>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</si>
  <si>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</si>
  <si>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</si>
  <si>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</si>
  <si>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</si>
  <si>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</si>
  <si>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</si>
  <si>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</si>
  <si>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</si>
  <si>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</si>
  <si>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</si>
  <si>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</si>
  <si>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</si>
  <si>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</si>
  <si>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</si>
  <si>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</si>
  <si>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</si>
  <si>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</si>
  <si>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</si>
  <si>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</si>
  <si>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</si>
  <si>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</si>
  <si>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</si>
  <si>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</si>
  <si>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</si>
  <si>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</si>
  <si>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</si>
  <si>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</si>
  <si>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</si>
  <si>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</si>
  <si>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</si>
  <si>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</si>
  <si>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</si>
  <si>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</si>
  <si>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</si>
  <si>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</si>
  <si>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</si>
  <si>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</si>
  <si>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</si>
  <si>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</si>
  <si>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</si>
  <si>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</si>
  <si>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</si>
  <si>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</si>
  <si>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</si>
  <si>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</si>
  <si>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</si>
  <si>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</si>
  <si>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</si>
  <si>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</si>
  <si>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</si>
  <si>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</si>
  <si>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</si>
  <si>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</si>
  <si>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</si>
  <si>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</si>
  <si>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</si>
  <si>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</si>
  <si>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</si>
  <si>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</si>
  <si>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</si>
  <si>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</si>
  <si>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</si>
  <si>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</si>
  <si>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</si>
  <si>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</si>
  <si>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</si>
  <si>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</si>
  <si>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</si>
  <si>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</si>
  <si>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</si>
  <si>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</si>
  <si>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</si>
  <si>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</si>
  <si>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</si>
  <si>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</si>
  <si>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</si>
  <si>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</si>
  <si>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</si>
  <si>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</si>
  <si>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</si>
  <si>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</si>
  <si>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</si>
  <si>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</si>
  <si>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</si>
  <si>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</si>
  <si>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</si>
  <si>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</si>
  <si>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</si>
  <si>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</si>
  <si>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</si>
  <si>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</si>
  <si>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</si>
  <si>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</si>
  <si>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</si>
  <si>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</si>
  <si>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</si>
  <si>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</si>
  <si>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</si>
  <si>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</si>
  <si>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</si>
  <si>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</si>
  <si>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</si>
  <si>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</si>
  <si>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</si>
  <si>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</si>
  <si>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</si>
  <si>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</si>
  <si>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</si>
  <si>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</si>
  <si>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</si>
  <si>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</si>
  <si>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</si>
  <si>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</si>
  <si>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</si>
  <si>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</si>
  <si>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</si>
  <si>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</si>
  <si>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</si>
  <si>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</si>
  <si>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</si>
  <si>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</si>
  <si>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</si>
  <si>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</si>
  <si>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</si>
  <si>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</si>
  <si>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</si>
  <si>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</si>
  <si>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</si>
  <si>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</si>
  <si>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</si>
  <si>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</si>
  <si>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</si>
  <si>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国民健康保険事業特別会計</t>
  </si>
  <si>
    <t>介護保険事業勘定特別会計</t>
  </si>
  <si>
    <t>個別排水処理事業特別会計</t>
  </si>
  <si>
    <t>下水道事業特別会計</t>
  </si>
  <si>
    <t>簡易水道事業特別会計</t>
  </si>
  <si>
    <t>後期高齢者医療特別会計</t>
  </si>
  <si>
    <t>介護サービス事業勘定特別会計</t>
  </si>
  <si>
    <t>その他会計（赤字）</t>
  </si>
  <si>
    <t>その他会計（黒字）</t>
  </si>
  <si>
    <t>めまんべつ産業開発公社</t>
    <rPh sb="5" eb="7">
      <t>サンギョウ</t>
    </rPh>
    <rPh sb="7" eb="9">
      <t>カイハツ</t>
    </rPh>
    <rPh sb="9" eb="11">
      <t>コウシャ</t>
    </rPh>
    <phoneticPr fontId="5"/>
  </si>
  <si>
    <t>大空町青少年育成協会</t>
    <rPh sb="0" eb="3">
      <t>オオゾラチョウ</t>
    </rPh>
    <rPh sb="3" eb="6">
      <t>セイショウネン</t>
    </rPh>
    <rPh sb="6" eb="8">
      <t>イクセイ</t>
    </rPh>
    <rPh sb="8" eb="10">
      <t>キョウカイ</t>
    </rPh>
    <phoneticPr fontId="5"/>
  </si>
  <si>
    <t>東藻琴芝桜公園管理公社</t>
    <rPh sb="0" eb="3">
      <t>ヒガシモコト</t>
    </rPh>
    <rPh sb="3" eb="4">
      <t>シバ</t>
    </rPh>
    <rPh sb="4" eb="5">
      <t>ザクラ</t>
    </rPh>
    <rPh sb="5" eb="7">
      <t>コウエン</t>
    </rPh>
    <rPh sb="7" eb="9">
      <t>カンリ</t>
    </rPh>
    <rPh sb="9" eb="11">
      <t>コウシャ</t>
    </rPh>
    <phoneticPr fontId="5"/>
  </si>
  <si>
    <t>網走地区消防組合</t>
    <rPh sb="0" eb="2">
      <t>アバシリ</t>
    </rPh>
    <rPh sb="2" eb="4">
      <t>チク</t>
    </rPh>
    <rPh sb="4" eb="6">
      <t>ショウボウ</t>
    </rPh>
    <rPh sb="6" eb="8">
      <t>クミアイ</t>
    </rPh>
    <phoneticPr fontId="5"/>
  </si>
  <si>
    <t>網走地方教育研修センター組合</t>
    <rPh sb="0" eb="2">
      <t>アバシリ</t>
    </rPh>
    <rPh sb="2" eb="4">
      <t>チホウ</t>
    </rPh>
    <rPh sb="4" eb="6">
      <t>キョウイク</t>
    </rPh>
    <rPh sb="6" eb="8">
      <t>ケンシュウ</t>
    </rPh>
    <rPh sb="12" eb="14">
      <t>クミアイ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</si>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</sst>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274509</c:v>
                </c:pt>
                <c:pt idx="1">
                  <c:v>137789</c:v>
                </c:pt>
                <c:pt idx="2">
                  <c:v>190294</c:v>
                </c:pt>
                <c:pt idx="3">
                  <c:v>174792</c:v>
                </c:pt>
                <c:pt idx="4">
                  <c:v>167850</c:v>
                </c:pt>
              </c:numCache>
            </c:numRef>
          </c:val>
          <c:smooth val="0"/>
        </c:ser>
        <c:dLbls>
          <c:showLegendKey val="0"/>
          <c:showVal val="0"/>
          <c:showCatName val="0"/>
          <c:showSerName val="0"/>
          <c:showPercent val="0"/>
          <c:showBubbleSize val="0"/>
        </c:dLbls>
        <c:marker val="1"/>
        <c:smooth val="0"/>
        <c:axId val="372659496"/>
        <c:axId val="241776576"/>
      </c:lineChart>
      <c:catAx>
        <c:axId val="372659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776576"/>
        <c:crosses val="autoZero"/>
        <c:auto val="1"/>
        <c:lblAlgn val="ctr"/>
        <c:lblOffset val="100"/>
        <c:tickLblSkip val="1"/>
        <c:tickMarkSkip val="1"/>
        <c:noMultiLvlLbl val="0"/>
      </c:catAx>
      <c:valAx>
        <c:axId val="24177657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659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1.6</c:v>
                </c:pt>
                <c:pt idx="1">
                  <c:v>1.63</c:v>
                </c:pt>
                <c:pt idx="2">
                  <c:v>1.87</c:v>
                </c:pt>
                <c:pt idx="3">
                  <c:v>2.1</c:v>
                </c:pt>
                <c:pt idx="4">
                  <c:v>2.2000000000000002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21.6</c:v>
                </c:pt>
                <c:pt idx="1">
                  <c:v>26.36</c:v>
                </c:pt>
                <c:pt idx="2">
                  <c:v>25</c:v>
                </c:pt>
                <c:pt idx="3">
                  <c:v>24.99</c:v>
                </c:pt>
                <c:pt idx="4">
                  <c:v>25.97</c:v>
                </c:pt>
              </c:numCache>
            </c:numRef>
          </c:val>
        </c:ser>
        <c:dLbls>
          <c:showLegendKey val="0"/>
          <c:showVal val="0"/>
          <c:showCatName val="0"/>
          <c:showSerName val="0"/>
          <c:showPercent val="0"/>
          <c:showBubbleSize val="0"/>
        </c:dLbls>
        <c:gapWidth val="250"/>
        <c:overlap val="100"/>
        <c:axId val="371513240"/>
        <c:axId val="239477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8.9</c:v>
                </c:pt>
                <c:pt idx="1">
                  <c:v>3.93</c:v>
                </c:pt>
                <c:pt idx="2">
                  <c:v>0.33</c:v>
                </c:pt>
                <c:pt idx="3">
                  <c:v>0.24</c:v>
                </c:pt>
                <c:pt idx="4">
                  <c:v>0.03</c:v>
                </c:pt>
              </c:numCache>
            </c:numRef>
          </c:val>
          <c:smooth val="0"/>
        </c:ser>
        <c:dLbls>
          <c:showLegendKey val="0"/>
          <c:showVal val="0"/>
          <c:showCatName val="0"/>
          <c:showSerName val="0"/>
          <c:showPercent val="0"/>
          <c:showBubbleSize val="0"/>
        </c:dLbls>
        <c:marker val="1"/>
        <c:smooth val="0"/>
        <c:axId val="371513240"/>
        <c:axId val="239477288"/>
      </c:lineChart>
      <c:catAx>
        <c:axId val="37151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9477288"/>
        <c:crosses val="autoZero"/>
        <c:auto val="1"/>
        <c:lblAlgn val="ctr"/>
        <c:lblOffset val="100"/>
        <c:tickLblSkip val="1"/>
        <c:tickMarkSkip val="1"/>
        <c:noMultiLvlLbl val="0"/>
      </c:catAx>
      <c:valAx>
        <c:axId val="239477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51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0.1</c:v>
                </c:pt>
                <c:pt idx="4">
                  <c:v>#N/A</c:v>
                </c:pt>
                <c:pt idx="5">
                  <c:v>0.1</c:v>
                </c:pt>
                <c:pt idx="6">
                  <c:v>#N/A</c:v>
                </c:pt>
                <c:pt idx="7">
                  <c:v>0.05</c:v>
                </c:pt>
                <c:pt idx="8">
                  <c:v>#N/A</c:v>
                </c:pt>
                <c:pt idx="9">
                  <c:v>0.01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0.05</c:v>
                </c:pt>
                <c:pt idx="4">
                  <c:v>#N/A</c:v>
                </c:pt>
                <c:pt idx="5">
                  <c:v>0.05</c:v>
                </c:pt>
                <c:pt idx="6">
                  <c:v>#N/A</c:v>
                </c:pt>
                <c:pt idx="7">
                  <c:v>0.11</c:v>
                </c:pt>
                <c:pt idx="8">
                  <c:v>#N/A</c:v>
                </c:pt>
                <c:pt idx="9">
                  <c:v>0.01</c:v>
                </c:pt>
              </c:numCache>
            </c:numRef>
          </c:val>
        </c:ser>
        <c:ser>
          <c:idx val="6"/>
          <c:order val="6"/>
          <c:tx>
            <c:strRef>
              <c:f>データシート!$A$33</c:f>
              <c:strCache>
                <c:ptCount val="1"/>
                <c:pt idx="0">
                  <c:v>個別排水処理事業特別会計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0.19</c:v>
                </c:pt>
                <c:pt idx="2">
                  <c:v>#N/A</c:v>
                </c:pt>
                <c:pt idx="3">
                  <c:v>0</c:v>
                </c:pt>
                <c:pt idx="4">
                  <c:v>#N/A</c:v>
                </c:pt>
                <c:pt idx="5">
                  <c:v>0.06</c:v>
                </c:pt>
                <c:pt idx="6">
                  <c:v>#N/A</c:v>
                </c:pt>
                <c:pt idx="7">
                  <c:v>0.02</c:v>
                </c:pt>
                <c:pt idx="8">
                  <c:v>#N/A</c:v>
                </c:pt>
                <c:pt idx="9">
                  <c:v>0.03</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0.31</c:v>
                </c:pt>
                <c:pt idx="2">
                  <c:v>#N/A</c:v>
                </c:pt>
                <c:pt idx="3">
                  <c:v>0.31</c:v>
                </c:pt>
                <c:pt idx="4">
                  <c:v>#N/A</c:v>
                </c:pt>
                <c:pt idx="5">
                  <c:v>0.27</c:v>
                </c:pt>
                <c:pt idx="6">
                  <c:v>#N/A</c:v>
                </c:pt>
                <c:pt idx="7">
                  <c:v>0.39</c:v>
                </c:pt>
                <c:pt idx="8">
                  <c:v>#N/A</c:v>
                </c:pt>
                <c:pt idx="9">
                  <c:v>0.47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1.6</c:v>
                </c:pt>
                <c:pt idx="2">
                  <c:v>#N/A</c:v>
                </c:pt>
                <c:pt idx="3">
                  <c:v>1.63</c:v>
                </c:pt>
                <c:pt idx="4">
                  <c:v>#N/A</c:v>
                </c:pt>
                <c:pt idx="5">
                  <c:v>1.86</c:v>
                </c:pt>
                <c:pt idx="6">
                  <c:v>#N/A</c:v>
                </c:pt>
                <c:pt idx="7">
                  <c:v>2.09</c:v>
                </c:pt>
                <c:pt idx="8">
                  <c:v>#N/A</c:v>
                </c:pt>
                <c:pt idx="9">
                  <c:v>2.2000000000000002</c:v>
                </c:pt>
              </c:numCache>
            </c:numRef>
          </c:val>
        </c:ser>
        <c:dLbls>
          <c:showLegendKey val="0"/>
          <c:showVal val="0"/>
          <c:showCatName val="0"/>
          <c:showSerName val="0"/>
          <c:showPercent val="0"/>
          <c:showBubbleSize val="0"/>
        </c:dLbls>
        <c:gapWidth val="150"/>
        <c:overlap val="100"/>
        <c:axId val="239478072"/>
        <c:axId val="239478464"/>
      </c:barChart>
      <c:catAx>
        <c:axId val="239478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478464"/>
        <c:crosses val="autoZero"/>
        <c:auto val="1"/>
        <c:lblAlgn val="ctr"/>
        <c:lblOffset val="100"/>
        <c:tickLblSkip val="1"/>
        <c:tickMarkSkip val="1"/>
        <c:noMultiLvlLbl val="0"/>
      </c:catAx>
      <c:valAx>
        <c:axId val="23947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478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1202</c:v>
                </c:pt>
                <c:pt idx="5">
                  <c:v>1201</c:v>
                </c:pt>
                <c:pt idx="8">
                  <c:v>1174</c:v>
                </c:pt>
                <c:pt idx="11">
                  <c:v>1211</c:v>
                </c:pt>
                <c:pt idx="14">
                  <c:v>1212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55</c:v>
                </c:pt>
                <c:pt idx="3">
                  <c:v>57</c:v>
                </c:pt>
                <c:pt idx="6">
                  <c:v>47</c:v>
                </c:pt>
                <c:pt idx="9">
                  <c:v>42</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256</c:v>
                </c:pt>
                <c:pt idx="3">
                  <c:v>261</c:v>
                </c:pt>
                <c:pt idx="6">
                  <c:v>269</c:v>
                </c:pt>
                <c:pt idx="9">
                  <c:v>276</c:v>
                </c:pt>
                <c:pt idx="12">
                  <c:v>265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1582</c:v>
                </c:pt>
                <c:pt idx="3">
                  <c:v>1541</c:v>
                </c:pt>
                <c:pt idx="6">
                  <c:v>1491</c:v>
                </c:pt>
                <c:pt idx="9">
                  <c:v>1555</c:v>
                </c:pt>
                <c:pt idx="12">
                  <c:v>1399</c:v>
                </c:pt>
              </c:numCache>
            </c:numRef>
          </c:val>
        </c:ser>
        <c:dLbls>
          <c:showLegendKey val="0"/>
          <c:showVal val="0"/>
          <c:showCatName val="0"/>
          <c:showSerName val="0"/>
          <c:showPercent val="0"/>
          <c:showBubbleSize val="0"/>
        </c:dLbls>
        <c:gapWidth val="100"/>
        <c:overlap val="100"/>
        <c:axId val="239479248"/>
        <c:axId val="239479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693</c:v>
                </c:pt>
                <c:pt idx="2">
                  <c:v>#N/A</c:v>
                </c:pt>
                <c:pt idx="3">
                  <c:v>#N/A</c:v>
                </c:pt>
                <c:pt idx="4">
                  <c:v>659</c:v>
                </c:pt>
                <c:pt idx="5">
                  <c:v>#N/A</c:v>
                </c:pt>
                <c:pt idx="6">
                  <c:v>#N/A</c:v>
                </c:pt>
                <c:pt idx="7">
                  <c:v>634</c:v>
                </c:pt>
                <c:pt idx="8">
                  <c:v>#N/A</c:v>
                </c:pt>
                <c:pt idx="9">
                  <c:v>#N/A</c:v>
                </c:pt>
                <c:pt idx="10">
                  <c:v>663</c:v>
                </c:pt>
                <c:pt idx="11">
                  <c:v>#N/A</c:v>
                </c:pt>
                <c:pt idx="12">
                  <c:v>#N/A</c:v>
                </c:pt>
                <c:pt idx="13">
                  <c:v>483</c:v>
                </c:pt>
                <c:pt idx="14">
                  <c:v>#N/A</c:v>
                </c:pt>
              </c:numCache>
            </c:numRef>
          </c:val>
          <c:smooth val="0"/>
        </c:ser>
        <c:dLbls>
          <c:showLegendKey val="0"/>
          <c:showVal val="0"/>
          <c:showCatName val="0"/>
          <c:showSerName val="0"/>
          <c:showPercent val="0"/>
          <c:showBubbleSize val="0"/>
        </c:dLbls>
        <c:marker val="1"/>
        <c:smooth val="0"/>
        <c:axId val="239479248"/>
        <c:axId val="239479640"/>
      </c:lineChart>
      <c:catAx>
        <c:axId val="23947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479640"/>
        <c:crosses val="autoZero"/>
        <c:auto val="1"/>
        <c:lblAlgn val="ctr"/>
        <c:lblOffset val="100"/>
        <c:tickLblSkip val="1"/>
        <c:tickMarkSkip val="1"/>
        <c:noMultiLvlLbl val="0"/>
      </c:catAx>
      <c:valAx>
        <c:axId val="239479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47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10186</c:v>
                </c:pt>
                <c:pt idx="5">
                  <c:v>9856</c:v>
                </c:pt>
                <c:pt idx="8">
                  <c:v>9713</c:v>
                </c:pt>
                <c:pt idx="11">
                  <c:v>9604</c:v>
                </c:pt>
                <c:pt idx="14">
                  <c:v>9428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1109</c:v>
                </c:pt>
                <c:pt idx="5">
                  <c:v>1046</c:v>
                </c:pt>
                <c:pt idx="8">
                  <c:v>1034</c:v>
                </c:pt>
                <c:pt idx="11">
                  <c:v>950</c:v>
                </c:pt>
                <c:pt idx="14">
                  <c:v>875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2259</c:v>
                </c:pt>
                <c:pt idx="5">
                  <c:v>2733</c:v>
                </c:pt>
                <c:pt idx="8">
                  <c:v>3136</c:v>
                </c:pt>
                <c:pt idx="11">
                  <c:v>3709</c:v>
                </c:pt>
                <c:pt idx="14">
                  <c:v>3985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1499</c:v>
                </c:pt>
                <c:pt idx="3">
                  <c:v>1429</c:v>
                </c:pt>
                <c:pt idx="6">
                  <c:v>1428</c:v>
                </c:pt>
                <c:pt idx="9">
                  <c:v>1370</c:v>
                </c:pt>
                <c:pt idx="12">
                  <c:v>1289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5</c:v>
                </c:pt>
                <c:pt idx="9">
                  <c:v>366</c:v>
                </c:pt>
                <c:pt idx="12">
                  <c:v>366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1816</c:v>
                </c:pt>
                <c:pt idx="3">
                  <c:v>1626</c:v>
                </c:pt>
                <c:pt idx="6">
                  <c:v>1348</c:v>
                </c:pt>
                <c:pt idx="9">
                  <c:v>1243</c:v>
                </c:pt>
                <c:pt idx="12">
                  <c:v>1167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253</c:v>
                </c:pt>
                <c:pt idx="3">
                  <c:v>207</c:v>
                </c:pt>
                <c:pt idx="6">
                  <c:v>170</c:v>
                </c:pt>
                <c:pt idx="9">
                  <c:v>137</c:v>
                </c:pt>
                <c:pt idx="12">
                  <c:v>118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12884</c:v>
                </c:pt>
                <c:pt idx="3">
                  <c:v>12290</c:v>
                </c:pt>
                <c:pt idx="6">
                  <c:v>11966</c:v>
                </c:pt>
                <c:pt idx="9">
                  <c:v>11409</c:v>
                </c:pt>
                <c:pt idx="12">
                  <c:v>11158</c:v>
                </c:pt>
              </c:numCache>
            </c:numRef>
          </c:val>
        </c:ser>
        <c:dLbls>
          <c:showLegendKey val="0"/>
          <c:showVal val="0"/>
          <c:showCatName val="0"/>
          <c:showSerName val="0"/>
          <c:showPercent val="0"/>
          <c:showBubbleSize val="0"/>
        </c:dLbls>
        <c:gapWidth val="100"/>
        <c:overlap val="100"/>
        <c:axId val="239481992"/>
        <c:axId val="23948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2897</c:v>
                </c:pt>
                <c:pt idx="2">
                  <c:v>#N/A</c:v>
                </c:pt>
                <c:pt idx="3">
                  <c:v>#N/A</c:v>
                </c:pt>
                <c:pt idx="4">
                  <c:v>1916</c:v>
                </c:pt>
                <c:pt idx="5">
                  <c:v>#N/A</c:v>
                </c:pt>
                <c:pt idx="6">
                  <c:v>#N/A</c:v>
                </c:pt>
                <c:pt idx="7">
                  <c:v>1035</c:v>
                </c:pt>
                <c:pt idx="8">
                  <c:v>#N/A</c:v>
                </c:pt>
                <c:pt idx="9">
                  <c:v>#N/A</c:v>
                </c:pt>
                <c:pt idx="10">
                  <c:v>262</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9481992"/>
        <c:axId val="239482384"/>
      </c:lineChart>
      <c:catAx>
        <c:axId val="239481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482384"/>
        <c:crosses val="autoZero"/>
        <c:auto val="1"/>
        <c:lblAlgn val="ctr"/>
        <c:lblOffset val="100"/>
        <c:tickLblSkip val="1"/>
        <c:tickMarkSkip val="1"/>
        <c:noMultiLvlLbl val="0"/>
      </c:catAx>
      <c:valAx>
        <c:axId val="23948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481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7,708
7,698
343.66
7,991,592
7,859,740
119,973
5,450,837
11,158,190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町内に空港が所在するため、航空業に係る固定資産税や航空機燃譲与税の収入があるものの、歳入に占める町税の割合は</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割程度であり、人口が減少していく中、今後も地方交付税の依存度が高まる傾向にある。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6" name="直線コネクタ 65"/>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69" name="直線コネクタ 68"/>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2" name="直線コネクタ 71"/>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81845</xdr:rowOff>
    </xdr:from>
    <xdr:to>
      <xdr:col>3</xdr:col>
      <xdr:colOff>279400</xdr:colOff>
      <xdr:row>43</xdr:row>
      <xdr:rowOff>95250</xdr:rowOff>
    </xdr:to>
    <xdr:cxnSp macro="">
      <xdr:nvCxnSpPr>
        <xdr:cNvPr id="75" name="直線コネクタ 74"/>
        <xdr:cNvCxnSpPr/>
      </xdr:nvCxnSpPr>
      <xdr:spPr>
        <a:xfrm>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5" name="円/楕円 84"/>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6"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7" name="円/楕円 86"/>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88" name="テキスト ボックス 87"/>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9" name="円/楕円 88"/>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90" name="テキスト ボックス 89"/>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1" name="円/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2" name="テキスト ボックス 91"/>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31045</xdr:rowOff>
    </xdr:from>
    <xdr:to>
      <xdr:col>2</xdr:col>
      <xdr:colOff>127000</xdr:colOff>
      <xdr:row>43</xdr:row>
      <xdr:rowOff>132645</xdr:rowOff>
    </xdr:to>
    <xdr:sp macro="" textlink="">
      <xdr:nvSpPr>
        <xdr:cNvPr id="93" name="円/楕円 92"/>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117422</xdr:rowOff>
    </xdr:from>
    <xdr:ext cx="762000" cy="259045"/>
    <xdr:sp macro="" textlink="">
      <xdr:nvSpPr>
        <xdr:cNvPr id="94" name="テキスト ボックス 93"/>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歳出における公債費の比率が高く、経常収支比率もやや高い状態となっている。</a:t>
          </a:r>
          <a:endParaRPr lang="ja-JP" altLang="ja-JP" sz="1400">
            <a:effectLst/>
          </a:endParaRPr>
        </a:p>
        <a:p>
          <a:pPr rtl="0"/>
          <a:r>
            <a:rPr lang="ja-JP" altLang="ja-JP" sz="1100" b="0" i="0" baseline="0">
              <a:solidFill>
                <a:schemeClr val="dk1"/>
              </a:solidFill>
              <a:effectLst/>
              <a:latin typeface="+mn-lt"/>
              <a:ea typeface="+mn-ea"/>
              <a:cs typeface="+mn-cs"/>
            </a:rPr>
            <a:t>　しかしながら、人件費の削減や新たな町債発行の抑制など経常的な経費の削減努力の結果、経常収支比率は徐々に減少傾向にある。今後も省エネの取り組みなどにより、継続的な経費削減に努める。</a:t>
          </a:r>
          <a:endParaRPr lang="ja-JP" altLang="ja-JP" sz="1400">
            <a:effectLst/>
          </a:endParaRPr>
        </a:p>
        <a:p>
          <a:pPr rtl="0"/>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78105</xdr:rowOff>
    </xdr:from>
    <xdr:to>
      <xdr:col>7</xdr:col>
      <xdr:colOff>152400</xdr:colOff>
      <xdr:row>64</xdr:row>
      <xdr:rowOff>27305</xdr:rowOff>
    </xdr:to>
    <xdr:cxnSp macro="">
      <xdr:nvCxnSpPr>
        <xdr:cNvPr id="129" name="直線コネクタ 128"/>
        <xdr:cNvCxnSpPr/>
      </xdr:nvCxnSpPr>
      <xdr:spPr>
        <a:xfrm>
          <a:off x="4114800" y="1087945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78105</xdr:rowOff>
    </xdr:from>
    <xdr:to>
      <xdr:col>6</xdr:col>
      <xdr:colOff>0</xdr:colOff>
      <xdr:row>63</xdr:row>
      <xdr:rowOff>142452</xdr:rowOff>
    </xdr:to>
    <xdr:cxnSp macro="">
      <xdr:nvCxnSpPr>
        <xdr:cNvPr id="132" name="直線コネクタ 131"/>
        <xdr:cNvCxnSpPr/>
      </xdr:nvCxnSpPr>
      <xdr:spPr>
        <a:xfrm flipV="1">
          <a:off x="3225800" y="1087945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142452</xdr:rowOff>
    </xdr:from>
    <xdr:to>
      <xdr:col>4</xdr:col>
      <xdr:colOff>482600</xdr:colOff>
      <xdr:row>64</xdr:row>
      <xdr:rowOff>55456</xdr:rowOff>
    </xdr:to>
    <xdr:cxnSp macro="">
      <xdr:nvCxnSpPr>
        <xdr:cNvPr id="135" name="直線コネクタ 134"/>
        <xdr:cNvCxnSpPr/>
      </xdr:nvCxnSpPr>
      <xdr:spPr>
        <a:xfrm flipV="1">
          <a:off x="2336800" y="1094380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64</xdr:row>
      <xdr:rowOff>55456</xdr:rowOff>
    </xdr:to>
    <xdr:cxnSp macro="">
      <xdr:nvCxnSpPr>
        <xdr:cNvPr id="138" name="直線コネクタ 137"/>
        <xdr:cNvCxnSpPr/>
      </xdr:nvCxnSpPr>
      <xdr:spPr>
        <a:xfrm>
          <a:off x="1447800" y="108915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147955</xdr:rowOff>
    </xdr:from>
    <xdr:to>
      <xdr:col>7</xdr:col>
      <xdr:colOff>203200</xdr:colOff>
      <xdr:row>64</xdr:row>
      <xdr:rowOff>78105</xdr:rowOff>
    </xdr:to>
    <xdr:sp macro="" textlink="">
      <xdr:nvSpPr>
        <xdr:cNvPr id="148" name="円/楕円 147"/>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120032</xdr:rowOff>
    </xdr:from>
    <xdr:ext cx="762000" cy="259045"/>
    <xdr:sp macro="" textlink="">
      <xdr:nvSpPr>
        <xdr:cNvPr id="149" name="財政構造の弾力性該当値テキスト"/>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27305</xdr:rowOff>
    </xdr:from>
    <xdr:to>
      <xdr:col>6</xdr:col>
      <xdr:colOff>50800</xdr:colOff>
      <xdr:row>63</xdr:row>
      <xdr:rowOff>128905</xdr:rowOff>
    </xdr:to>
    <xdr:sp macro="" textlink="">
      <xdr:nvSpPr>
        <xdr:cNvPr id="150" name="円/楕円 149"/>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113682</xdr:rowOff>
    </xdr:from>
    <xdr:ext cx="736600" cy="259045"/>
    <xdr:sp macro="" textlink="">
      <xdr:nvSpPr>
        <xdr:cNvPr id="151" name="テキスト ボックス 150"/>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91652</xdr:rowOff>
    </xdr:from>
    <xdr:to>
      <xdr:col>4</xdr:col>
      <xdr:colOff>533400</xdr:colOff>
      <xdr:row>64</xdr:row>
      <xdr:rowOff>21802</xdr:rowOff>
    </xdr:to>
    <xdr:sp macro="" textlink="">
      <xdr:nvSpPr>
        <xdr:cNvPr id="152" name="円/楕円 151"/>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6579</xdr:rowOff>
    </xdr:from>
    <xdr:ext cx="762000" cy="259045"/>
    <xdr:sp macro="" textlink="">
      <xdr:nvSpPr>
        <xdr:cNvPr id="153" name="テキスト ボックス 152"/>
        <xdr:cNvSpPr txBox="1"/>
      </xdr:nvSpPr>
      <xdr:spPr>
        <a:xfrm>
          <a:off x="2844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4656</xdr:rowOff>
    </xdr:from>
    <xdr:to>
      <xdr:col>3</xdr:col>
      <xdr:colOff>330200</xdr:colOff>
      <xdr:row>64</xdr:row>
      <xdr:rowOff>106256</xdr:rowOff>
    </xdr:to>
    <xdr:sp macro="" textlink="">
      <xdr:nvSpPr>
        <xdr:cNvPr id="154" name="円/楕円 153"/>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91033</xdr:rowOff>
    </xdr:from>
    <xdr:ext cx="762000" cy="259045"/>
    <xdr:sp macro="" textlink="">
      <xdr:nvSpPr>
        <xdr:cNvPr id="155" name="テキスト ボックス 154"/>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6" name="円/楕円 155"/>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57" name="テキスト ボックス 156"/>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[352,379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年の合併以降、総合支所方式を採っており、人件費や物件費は類似団体に比べ高い傾向にある。</a:t>
          </a:r>
          <a:endParaRPr lang="ja-JP" altLang="ja-JP" sz="1400">
            <a:effectLst/>
          </a:endParaRPr>
        </a:p>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ついては、「定員適正化計画」により、職員の適正な配置や組織・機構の見直しを図り、業務を民間委託へシフトしながら職員給与費を削減しているが、比例して委託料の増加により物件費は増加傾向にあ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公共施設においても旧町村ごとに類似施設があるため、物件費を押し上げる一因になっている。老朽化が著しいものも多く、必要性等を考慮しながら効率的運用に努める。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123845</xdr:rowOff>
    </xdr:from>
    <xdr:to>
      <xdr:col>7</xdr:col>
      <xdr:colOff>152400</xdr:colOff>
      <xdr:row>85</xdr:row>
      <xdr:rowOff>158141</xdr:rowOff>
    </xdr:to>
    <xdr:cxnSp macro="">
      <xdr:nvCxnSpPr>
        <xdr:cNvPr id="189" name="直線コネクタ 188"/>
        <xdr:cNvCxnSpPr/>
      </xdr:nvCxnSpPr>
      <xdr:spPr>
        <a:xfrm>
          <a:off x="4114800" y="14697095"/>
          <a:ext cx="838200" cy="3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114519</xdr:rowOff>
    </xdr:from>
    <xdr:to>
      <xdr:col>6</xdr:col>
      <xdr:colOff>0</xdr:colOff>
      <xdr:row>85</xdr:row>
      <xdr:rowOff>123845</xdr:rowOff>
    </xdr:to>
    <xdr:cxnSp macro="">
      <xdr:nvCxnSpPr>
        <xdr:cNvPr id="192" name="直線コネクタ 191"/>
        <xdr:cNvCxnSpPr/>
      </xdr:nvCxnSpPr>
      <xdr:spPr>
        <a:xfrm>
          <a:off x="3225800" y="14687769"/>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114519</xdr:rowOff>
    </xdr:from>
    <xdr:to>
      <xdr:col>4</xdr:col>
      <xdr:colOff>482600</xdr:colOff>
      <xdr:row>85</xdr:row>
      <xdr:rowOff>118487</xdr:rowOff>
    </xdr:to>
    <xdr:cxnSp macro="">
      <xdr:nvCxnSpPr>
        <xdr:cNvPr id="195" name="直線コネクタ 194"/>
        <xdr:cNvCxnSpPr/>
      </xdr:nvCxnSpPr>
      <xdr:spPr>
        <a:xfrm flipV="1">
          <a:off x="2336800" y="14687769"/>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101879</xdr:rowOff>
    </xdr:from>
    <xdr:to>
      <xdr:col>3</xdr:col>
      <xdr:colOff>279400</xdr:colOff>
      <xdr:row>85</xdr:row>
      <xdr:rowOff>118487</xdr:rowOff>
    </xdr:to>
    <xdr:cxnSp macro="">
      <xdr:nvCxnSpPr>
        <xdr:cNvPr id="198" name="直線コネクタ 197"/>
        <xdr:cNvCxnSpPr/>
      </xdr:nvCxnSpPr>
      <xdr:spPr>
        <a:xfrm>
          <a:off x="1447800" y="14675129"/>
          <a:ext cx="8890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107341</xdr:rowOff>
    </xdr:from>
    <xdr:to>
      <xdr:col>7</xdr:col>
      <xdr:colOff>203200</xdr:colOff>
      <xdr:row>86</xdr:row>
      <xdr:rowOff>37491</xdr:rowOff>
    </xdr:to>
    <xdr:sp macro="" textlink="">
      <xdr:nvSpPr>
        <xdr:cNvPr id="208" name="円/楕円 207"/>
        <xdr:cNvSpPr/>
      </xdr:nvSpPr>
      <xdr:spPr>
        <a:xfrm>
          <a:off x="4902200" y="1468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79418</xdr:rowOff>
    </xdr:from>
    <xdr:ext cx="762000" cy="259045"/>
    <xdr:sp macro="" textlink="">
      <xdr:nvSpPr>
        <xdr:cNvPr id="209" name="人件費・物件費等の状況該当値テキスト"/>
        <xdr:cNvSpPr txBox="1"/>
      </xdr:nvSpPr>
      <xdr:spPr>
        <a:xfrm>
          <a:off x="5041900" y="1465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352,379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73045</xdr:rowOff>
    </xdr:from>
    <xdr:to>
      <xdr:col>6</xdr:col>
      <xdr:colOff>50800</xdr:colOff>
      <xdr:row>86</xdr:row>
      <xdr:rowOff>3195</xdr:rowOff>
    </xdr:to>
    <xdr:sp macro="" textlink="">
      <xdr:nvSpPr>
        <xdr:cNvPr id="210" name="円/楕円 209"/>
        <xdr:cNvSpPr/>
      </xdr:nvSpPr>
      <xdr:spPr>
        <a:xfrm>
          <a:off x="4064000" y="146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159422</xdr:rowOff>
    </xdr:from>
    <xdr:ext cx="736600" cy="259045"/>
    <xdr:sp macro="" textlink="">
      <xdr:nvSpPr>
        <xdr:cNvPr id="211" name="テキスト ボックス 210"/>
        <xdr:cNvSpPr txBox="1"/>
      </xdr:nvSpPr>
      <xdr:spPr>
        <a:xfrm>
          <a:off x="3733800" y="1473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338,166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63719</xdr:rowOff>
    </xdr:from>
    <xdr:to>
      <xdr:col>4</xdr:col>
      <xdr:colOff>533400</xdr:colOff>
      <xdr:row>85</xdr:row>
      <xdr:rowOff>165319</xdr:rowOff>
    </xdr:to>
    <xdr:sp macro="" textlink="">
      <xdr:nvSpPr>
        <xdr:cNvPr id="212" name="円/楕円 211"/>
        <xdr:cNvSpPr/>
      </xdr:nvSpPr>
      <xdr:spPr>
        <a:xfrm>
          <a:off x="3175000" y="146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150096</xdr:rowOff>
    </xdr:from>
    <xdr:ext cx="762000" cy="259045"/>
    <xdr:sp macro="" textlink="">
      <xdr:nvSpPr>
        <xdr:cNvPr id="213" name="テキスト ボックス 212"/>
        <xdr:cNvSpPr txBox="1"/>
      </xdr:nvSpPr>
      <xdr:spPr>
        <a:xfrm>
          <a:off x="2844800" y="1472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334,301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67687</xdr:rowOff>
    </xdr:from>
    <xdr:to>
      <xdr:col>3</xdr:col>
      <xdr:colOff>330200</xdr:colOff>
      <xdr:row>85</xdr:row>
      <xdr:rowOff>169287</xdr:rowOff>
    </xdr:to>
    <xdr:sp macro="" textlink="">
      <xdr:nvSpPr>
        <xdr:cNvPr id="214" name="円/楕円 213"/>
        <xdr:cNvSpPr/>
      </xdr:nvSpPr>
      <xdr:spPr>
        <a:xfrm>
          <a:off x="2286000" y="146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154064</xdr:rowOff>
    </xdr:from>
    <xdr:ext cx="762000" cy="259045"/>
    <xdr:sp macro="" textlink="">
      <xdr:nvSpPr>
        <xdr:cNvPr id="215" name="テキスト ボックス 214"/>
        <xdr:cNvSpPr txBox="1"/>
      </xdr:nvSpPr>
      <xdr:spPr>
        <a:xfrm>
          <a:off x="1955800" y="1472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335,946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51079</xdr:rowOff>
    </xdr:from>
    <xdr:to>
      <xdr:col>2</xdr:col>
      <xdr:colOff>127000</xdr:colOff>
      <xdr:row>85</xdr:row>
      <xdr:rowOff>152679</xdr:rowOff>
    </xdr:to>
    <xdr:sp macro="" textlink="">
      <xdr:nvSpPr>
        <xdr:cNvPr id="216" name="円/楕円 215"/>
        <xdr:cNvSpPr/>
      </xdr:nvSpPr>
      <xdr:spPr>
        <a:xfrm>
          <a:off x="1397000" y="146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137456</xdr:rowOff>
    </xdr:from>
    <xdr:ext cx="762000" cy="259045"/>
    <xdr:sp macro="" textlink="">
      <xdr:nvSpPr>
        <xdr:cNvPr id="217" name="テキスト ボックス 216"/>
        <xdr:cNvSpPr txBox="1"/>
      </xdr:nvSpPr>
      <xdr:spPr>
        <a:xfrm>
          <a:off x="1066800" y="1471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329,063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類似団体に比べやや高い指数で推移しているが、「定員適正化計画」により、合併時の平成18年度に比べ職員数は</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割以上減少し、職員給与費も減額となっている。</a:t>
          </a:r>
          <a:endParaRPr lang="ja-JP" altLang="ja-JP" sz="1400">
            <a:effectLst/>
          </a:endParaRPr>
        </a:p>
        <a:p>
          <a:pPr rtl="0"/>
          <a:r>
            <a:rPr lang="ja-JP" altLang="ja-JP" sz="1100" b="0" i="0" baseline="0">
              <a:solidFill>
                <a:schemeClr val="dk1"/>
              </a:solidFill>
              <a:effectLst/>
              <a:latin typeface="+mn-lt"/>
              <a:ea typeface="+mn-ea"/>
              <a:cs typeface="+mn-cs"/>
            </a:rPr>
            <a:t>　効率的な執行体制を確立するため、事務事業の見直しなど職員数の適正化を図っている。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29211</xdr:rowOff>
    </xdr:to>
    <xdr:cxnSp macro="">
      <xdr:nvCxnSpPr>
        <xdr:cNvPr id="251" name="直線コネクタ 250"/>
        <xdr:cNvCxnSpPr/>
      </xdr:nvCxnSpPr>
      <xdr:spPr>
        <a:xfrm flipV="1">
          <a:off x="16179800" y="14765866"/>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61823</xdr:rowOff>
    </xdr:from>
    <xdr:ext cx="762000" cy="259045"/>
    <xdr:sp macro="" textlink="">
      <xdr:nvSpPr>
        <xdr:cNvPr id="252"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89</xdr:row>
      <xdr:rowOff>150284</xdr:rowOff>
    </xdr:to>
    <xdr:cxnSp macro="">
      <xdr:nvCxnSpPr>
        <xdr:cNvPr id="254" name="直線コネクタ 253"/>
        <xdr:cNvCxnSpPr/>
      </xdr:nvCxnSpPr>
      <xdr:spPr>
        <a:xfrm flipV="1">
          <a:off x="15290800" y="14773911"/>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56" name="テキスト ボックス 255"/>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150284</xdr:rowOff>
    </xdr:from>
    <xdr:to>
      <xdr:col>22</xdr:col>
      <xdr:colOff>203200</xdr:colOff>
      <xdr:row>90</xdr:row>
      <xdr:rowOff>2963</xdr:rowOff>
    </xdr:to>
    <xdr:cxnSp macro="">
      <xdr:nvCxnSpPr>
        <xdr:cNvPr id="257" name="直線コネクタ 256"/>
        <xdr:cNvCxnSpPr/>
      </xdr:nvCxnSpPr>
      <xdr:spPr>
        <a:xfrm flipV="1">
          <a:off x="14401800" y="1540933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59" name="テキスト ボックス 258"/>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45296</xdr:rowOff>
    </xdr:from>
    <xdr:to>
      <xdr:col>21</xdr:col>
      <xdr:colOff>0</xdr:colOff>
      <xdr:row>90</xdr:row>
      <xdr:rowOff>2963</xdr:rowOff>
    </xdr:to>
    <xdr:cxnSp macro="">
      <xdr:nvCxnSpPr>
        <xdr:cNvPr id="260" name="直線コネクタ 259"/>
        <xdr:cNvCxnSpPr/>
      </xdr:nvCxnSpPr>
      <xdr:spPr>
        <a:xfrm>
          <a:off x="13512800" y="14789996"/>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2" name="テキスト ボックス 261"/>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84684</xdr:rowOff>
    </xdr:from>
    <xdr:ext cx="762000" cy="259045"/>
    <xdr:sp macro="" textlink="">
      <xdr:nvSpPr>
        <xdr:cNvPr id="264" name="テキスト ボックス 263"/>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0" name="円/楕円 269"/>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113893</xdr:rowOff>
    </xdr:from>
    <xdr:ext cx="762000" cy="259045"/>
    <xdr:sp macro="" textlink="">
      <xdr:nvSpPr>
        <xdr:cNvPr id="271"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2" name="円/楕円 271"/>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3" name="テキスト ボックス 272"/>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74" name="円/楕円 273"/>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75" name="テキスト ボックス 274"/>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123613</xdr:rowOff>
    </xdr:from>
    <xdr:to>
      <xdr:col>21</xdr:col>
      <xdr:colOff>50800</xdr:colOff>
      <xdr:row>90</xdr:row>
      <xdr:rowOff>53763</xdr:rowOff>
    </xdr:to>
    <xdr:sp macro="" textlink="">
      <xdr:nvSpPr>
        <xdr:cNvPr id="276" name="円/楕円 275"/>
        <xdr:cNvSpPr/>
      </xdr:nvSpPr>
      <xdr:spPr>
        <a:xfrm>
          <a:off x="14351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38540</xdr:rowOff>
    </xdr:from>
    <xdr:ext cx="762000" cy="259045"/>
    <xdr:sp macro="" textlink="">
      <xdr:nvSpPr>
        <xdr:cNvPr id="277" name="テキスト ボックス 276"/>
        <xdr:cNvSpPr txBox="1"/>
      </xdr:nvSpPr>
      <xdr:spPr>
        <a:xfrm>
          <a:off x="14020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165946</xdr:rowOff>
    </xdr:from>
    <xdr:to>
      <xdr:col>19</xdr:col>
      <xdr:colOff>533400</xdr:colOff>
      <xdr:row>86</xdr:row>
      <xdr:rowOff>96096</xdr:rowOff>
    </xdr:to>
    <xdr:sp macro="" textlink="">
      <xdr:nvSpPr>
        <xdr:cNvPr id="278" name="円/楕円 277"/>
        <xdr:cNvSpPr/>
      </xdr:nvSpPr>
      <xdr:spPr>
        <a:xfrm>
          <a:off x="13462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80873</xdr:rowOff>
    </xdr:from>
    <xdr:ext cx="762000" cy="259045"/>
    <xdr:sp macro="" textlink="">
      <xdr:nvSpPr>
        <xdr:cNvPr id="279" name="テキスト ボックス 278"/>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年の合併以降、総合支所方式による行政運営のため、類似団体に比べ職員数は多い状況にあったが、職員数について「定員適正化計画」による適正化を進めた結果、計画目標を達成しつつある。今後も行政サービスの提供とバランスを取りながら、適正な職員定数の確保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92710</xdr:rowOff>
    </xdr:from>
    <xdr:to>
      <xdr:col>24</xdr:col>
      <xdr:colOff>558800</xdr:colOff>
      <xdr:row>62</xdr:row>
      <xdr:rowOff>94778</xdr:rowOff>
    </xdr:to>
    <xdr:cxnSp macro="">
      <xdr:nvCxnSpPr>
        <xdr:cNvPr id="316" name="直線コネクタ 315"/>
        <xdr:cNvCxnSpPr/>
      </xdr:nvCxnSpPr>
      <xdr:spPr>
        <a:xfrm>
          <a:off x="16179800" y="10722610"/>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88574</xdr:rowOff>
    </xdr:from>
    <xdr:to>
      <xdr:col>23</xdr:col>
      <xdr:colOff>406400</xdr:colOff>
      <xdr:row>62</xdr:row>
      <xdr:rowOff>92710</xdr:rowOff>
    </xdr:to>
    <xdr:cxnSp macro="">
      <xdr:nvCxnSpPr>
        <xdr:cNvPr id="319" name="直線コネクタ 318"/>
        <xdr:cNvCxnSpPr/>
      </xdr:nvCxnSpPr>
      <xdr:spPr>
        <a:xfrm>
          <a:off x="15290800" y="10718474"/>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88574</xdr:rowOff>
    </xdr:from>
    <xdr:to>
      <xdr:col>22</xdr:col>
      <xdr:colOff>203200</xdr:colOff>
      <xdr:row>62</xdr:row>
      <xdr:rowOff>123045</xdr:rowOff>
    </xdr:to>
    <xdr:cxnSp macro="">
      <xdr:nvCxnSpPr>
        <xdr:cNvPr id="322" name="直線コネクタ 321"/>
        <xdr:cNvCxnSpPr/>
      </xdr:nvCxnSpPr>
      <xdr:spPr>
        <a:xfrm flipV="1">
          <a:off x="14401800" y="1071847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123045</xdr:rowOff>
    </xdr:from>
    <xdr:to>
      <xdr:col>21</xdr:col>
      <xdr:colOff>0</xdr:colOff>
      <xdr:row>62</xdr:row>
      <xdr:rowOff>136144</xdr:rowOff>
    </xdr:to>
    <xdr:cxnSp macro="">
      <xdr:nvCxnSpPr>
        <xdr:cNvPr id="325" name="直線コネクタ 324"/>
        <xdr:cNvCxnSpPr/>
      </xdr:nvCxnSpPr>
      <xdr:spPr>
        <a:xfrm flipV="1">
          <a:off x="13512800" y="10752945"/>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9" name="テキスト ボックス 328"/>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43978</xdr:rowOff>
    </xdr:from>
    <xdr:to>
      <xdr:col>24</xdr:col>
      <xdr:colOff>609600</xdr:colOff>
      <xdr:row>62</xdr:row>
      <xdr:rowOff>145578</xdr:rowOff>
    </xdr:to>
    <xdr:sp macro="" textlink="">
      <xdr:nvSpPr>
        <xdr:cNvPr id="335" name="円/楕円 334"/>
        <xdr:cNvSpPr/>
      </xdr:nvSpPr>
      <xdr:spPr>
        <a:xfrm>
          <a:off x="16967200" y="1067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16055</xdr:rowOff>
    </xdr:from>
    <xdr:ext cx="762000" cy="259045"/>
    <xdr:sp macro="" textlink="">
      <xdr:nvSpPr>
        <xdr:cNvPr id="336" name="定員管理の状況該当値テキスト"/>
        <xdr:cNvSpPr txBox="1"/>
      </xdr:nvSpPr>
      <xdr:spPr>
        <a:xfrm>
          <a:off x="17106900" y="1064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41910</xdr:rowOff>
    </xdr:from>
    <xdr:to>
      <xdr:col>23</xdr:col>
      <xdr:colOff>457200</xdr:colOff>
      <xdr:row>62</xdr:row>
      <xdr:rowOff>143510</xdr:rowOff>
    </xdr:to>
    <xdr:sp macro="" textlink="">
      <xdr:nvSpPr>
        <xdr:cNvPr id="337" name="円/楕円 336"/>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128287</xdr:rowOff>
    </xdr:from>
    <xdr:ext cx="736600" cy="259045"/>
    <xdr:sp macro="" textlink="">
      <xdr:nvSpPr>
        <xdr:cNvPr id="338" name="テキスト ボックス 337"/>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37774</xdr:rowOff>
    </xdr:from>
    <xdr:to>
      <xdr:col>22</xdr:col>
      <xdr:colOff>254000</xdr:colOff>
      <xdr:row>62</xdr:row>
      <xdr:rowOff>139374</xdr:rowOff>
    </xdr:to>
    <xdr:sp macro="" textlink="">
      <xdr:nvSpPr>
        <xdr:cNvPr id="339" name="円/楕円 338"/>
        <xdr:cNvSpPr/>
      </xdr:nvSpPr>
      <xdr:spPr>
        <a:xfrm>
          <a:off x="15240000" y="106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124151</xdr:rowOff>
    </xdr:from>
    <xdr:ext cx="762000" cy="259045"/>
    <xdr:sp macro="" textlink="">
      <xdr:nvSpPr>
        <xdr:cNvPr id="340" name="テキスト ボックス 339"/>
        <xdr:cNvSpPr txBox="1"/>
      </xdr:nvSpPr>
      <xdr:spPr>
        <a:xfrm>
          <a:off x="14909800" y="1075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72245</xdr:rowOff>
    </xdr:from>
    <xdr:to>
      <xdr:col>21</xdr:col>
      <xdr:colOff>50800</xdr:colOff>
      <xdr:row>63</xdr:row>
      <xdr:rowOff>2395</xdr:rowOff>
    </xdr:to>
    <xdr:sp macro="" textlink="">
      <xdr:nvSpPr>
        <xdr:cNvPr id="341" name="円/楕円 340"/>
        <xdr:cNvSpPr/>
      </xdr:nvSpPr>
      <xdr:spPr>
        <a:xfrm>
          <a:off x="14351000" y="107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158622</xdr:rowOff>
    </xdr:from>
    <xdr:ext cx="762000" cy="259045"/>
    <xdr:sp macro="" textlink="">
      <xdr:nvSpPr>
        <xdr:cNvPr id="342" name="テキスト ボックス 341"/>
        <xdr:cNvSpPr txBox="1"/>
      </xdr:nvSpPr>
      <xdr:spPr>
        <a:xfrm>
          <a:off x="14020800" y="107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85344</xdr:rowOff>
    </xdr:from>
    <xdr:to>
      <xdr:col>19</xdr:col>
      <xdr:colOff>533400</xdr:colOff>
      <xdr:row>63</xdr:row>
      <xdr:rowOff>15494</xdr:rowOff>
    </xdr:to>
    <xdr:sp macro="" textlink="">
      <xdr:nvSpPr>
        <xdr:cNvPr id="343" name="円/楕円 342"/>
        <xdr:cNvSpPr/>
      </xdr:nvSpPr>
      <xdr:spPr>
        <a:xfrm>
          <a:off x="13462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271</xdr:rowOff>
    </xdr:from>
    <xdr:ext cx="762000" cy="259045"/>
    <xdr:sp macro="" textlink="">
      <xdr:nvSpPr>
        <xdr:cNvPr id="344" name="テキスト ボックス 343"/>
        <xdr:cNvSpPr txBox="1"/>
      </xdr:nvSpPr>
      <xdr:spPr>
        <a:xfrm>
          <a:off x="13131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地方債の新規発行抑制、債務負担行為の減により、徐々に比率は改善しており、財政健全化の効果が数値になって表れてきている。</a:t>
          </a:r>
          <a:endParaRPr lang="ja-JP" altLang="ja-JP" sz="1400">
            <a:effectLst/>
          </a:endParaRPr>
        </a:p>
        <a:p>
          <a:pPr rtl="0"/>
          <a:r>
            <a:rPr lang="ja-JP" altLang="ja-JP" sz="1100" b="0" i="0" baseline="0">
              <a:solidFill>
                <a:schemeClr val="dk1"/>
              </a:solidFill>
              <a:effectLst/>
              <a:latin typeface="+mn-lt"/>
              <a:ea typeface="+mn-ea"/>
              <a:cs typeface="+mn-cs"/>
            </a:rPr>
            <a:t>　しかし依然として類似団体の平均値を上回っていることから、今後も中期的な財政推計の中で、住民生活とのバランスを図りながら引き続き新規地方債発行を抑制し、公債費の圧縮により他の行政サービスの充実へ転換できるよう健全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3556</xdr:rowOff>
    </xdr:from>
    <xdr:to>
      <xdr:col>24</xdr:col>
      <xdr:colOff>558800</xdr:colOff>
      <xdr:row>43</xdr:row>
      <xdr:rowOff>71120</xdr:rowOff>
    </xdr:to>
    <xdr:cxnSp macro="">
      <xdr:nvCxnSpPr>
        <xdr:cNvPr id="375" name="直線コネクタ 374"/>
        <xdr:cNvCxnSpPr/>
      </xdr:nvCxnSpPr>
      <xdr:spPr>
        <a:xfrm flipV="1">
          <a:off x="16179800" y="737590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71120</xdr:rowOff>
    </xdr:from>
    <xdr:to>
      <xdr:col>23</xdr:col>
      <xdr:colOff>406400</xdr:colOff>
      <xdr:row>43</xdr:row>
      <xdr:rowOff>85598</xdr:rowOff>
    </xdr:to>
    <xdr:cxnSp macro="">
      <xdr:nvCxnSpPr>
        <xdr:cNvPr id="378" name="直線コネクタ 377"/>
        <xdr:cNvCxnSpPr/>
      </xdr:nvCxnSpPr>
      <xdr:spPr>
        <a:xfrm flipV="1">
          <a:off x="15290800" y="744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43</xdr:row>
      <xdr:rowOff>153162</xdr:rowOff>
    </xdr:to>
    <xdr:cxnSp macro="">
      <xdr:nvCxnSpPr>
        <xdr:cNvPr id="381" name="直線コネクタ 380"/>
        <xdr:cNvCxnSpPr/>
      </xdr:nvCxnSpPr>
      <xdr:spPr>
        <a:xfrm flipV="1">
          <a:off x="14401800" y="74579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153162</xdr:rowOff>
    </xdr:from>
    <xdr:to>
      <xdr:col>21</xdr:col>
      <xdr:colOff>0</xdr:colOff>
      <xdr:row>44</xdr:row>
      <xdr:rowOff>63754</xdr:rowOff>
    </xdr:to>
    <xdr:cxnSp macro="">
      <xdr:nvCxnSpPr>
        <xdr:cNvPr id="384" name="直線コネクタ 383"/>
        <xdr:cNvCxnSpPr/>
      </xdr:nvCxnSpPr>
      <xdr:spPr>
        <a:xfrm flipV="1">
          <a:off x="13512800" y="752551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124206</xdr:rowOff>
    </xdr:from>
    <xdr:to>
      <xdr:col>24</xdr:col>
      <xdr:colOff>609600</xdr:colOff>
      <xdr:row>43</xdr:row>
      <xdr:rowOff>54356</xdr:rowOff>
    </xdr:to>
    <xdr:sp macro="" textlink="">
      <xdr:nvSpPr>
        <xdr:cNvPr id="394" name="円/楕円 393"/>
        <xdr:cNvSpPr/>
      </xdr:nvSpPr>
      <xdr:spPr>
        <a:xfrm>
          <a:off x="169672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96283</xdr:rowOff>
    </xdr:from>
    <xdr:ext cx="762000" cy="259045"/>
    <xdr:sp macro="" textlink="">
      <xdr:nvSpPr>
        <xdr:cNvPr id="395" name="公債費負担の状況該当値テキスト"/>
        <xdr:cNvSpPr txBox="1"/>
      </xdr:nvSpPr>
      <xdr:spPr>
        <a:xfrm>
          <a:off x="17106900" y="729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396" name="円/楕円 395"/>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397" name="テキスト ボックス 396"/>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34798</xdr:rowOff>
    </xdr:from>
    <xdr:to>
      <xdr:col>22</xdr:col>
      <xdr:colOff>254000</xdr:colOff>
      <xdr:row>43</xdr:row>
      <xdr:rowOff>136398</xdr:rowOff>
    </xdr:to>
    <xdr:sp macro="" textlink="">
      <xdr:nvSpPr>
        <xdr:cNvPr id="398" name="円/楕円 397"/>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121175</xdr:rowOff>
    </xdr:from>
    <xdr:ext cx="762000" cy="259045"/>
    <xdr:sp macro="" textlink="">
      <xdr:nvSpPr>
        <xdr:cNvPr id="399" name="テキスト ボックス 398"/>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102362</xdr:rowOff>
    </xdr:from>
    <xdr:to>
      <xdr:col>21</xdr:col>
      <xdr:colOff>50800</xdr:colOff>
      <xdr:row>44</xdr:row>
      <xdr:rowOff>32512</xdr:rowOff>
    </xdr:to>
    <xdr:sp macro="" textlink="">
      <xdr:nvSpPr>
        <xdr:cNvPr id="400" name="円/楕円 399"/>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17289</xdr:rowOff>
    </xdr:from>
    <xdr:ext cx="762000" cy="259045"/>
    <xdr:sp macro="" textlink="">
      <xdr:nvSpPr>
        <xdr:cNvPr id="401" name="テキスト ボックス 400"/>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12954</xdr:rowOff>
    </xdr:from>
    <xdr:to>
      <xdr:col>19</xdr:col>
      <xdr:colOff>533400</xdr:colOff>
      <xdr:row>44</xdr:row>
      <xdr:rowOff>114554</xdr:rowOff>
    </xdr:to>
    <xdr:sp macro="" textlink="">
      <xdr:nvSpPr>
        <xdr:cNvPr id="402" name="円/楕円 401"/>
        <xdr:cNvSpPr/>
      </xdr:nvSpPr>
      <xdr:spPr>
        <a:xfrm>
          <a:off x="13462000" y="75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99331</xdr:rowOff>
    </xdr:from>
    <xdr:ext cx="762000" cy="259045"/>
    <xdr:sp macro="" textlink="">
      <xdr:nvSpPr>
        <xdr:cNvPr id="403" name="テキスト ボックス 402"/>
        <xdr:cNvSpPr txBox="1"/>
      </xdr:nvSpPr>
      <xdr:spPr>
        <a:xfrm>
          <a:off x="13131800" y="76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金利が高い地方債の繰上償還や職員の退職により、将来負担比率は着実に改善しているが、地方債残高は類似団体平均と比較し高めであることや、地方交付税が減少傾向であり、中でも普通交付税の合併算定替えの保障期間終了を間近に控えていることから、地方債の発行は慎重に行う必要がある。後世への負担を増加させないように新規事業の実施には十分な検討を行ない、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149860</xdr:rowOff>
    </xdr:from>
    <xdr:to>
      <xdr:col>23</xdr:col>
      <xdr:colOff>406400</xdr:colOff>
      <xdr:row>15</xdr:row>
      <xdr:rowOff>0</xdr:rowOff>
    </xdr:to>
    <xdr:cxnSp macro="">
      <xdr:nvCxnSpPr>
        <xdr:cNvPr id="439" name="直線コネクタ 438"/>
        <xdr:cNvCxnSpPr/>
      </xdr:nvCxnSpPr>
      <xdr:spPr>
        <a:xfrm flipV="1">
          <a:off x="15290800" y="23787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0</xdr:rowOff>
    </xdr:from>
    <xdr:to>
      <xdr:col>22</xdr:col>
      <xdr:colOff>203200</xdr:colOff>
      <xdr:row>16</xdr:row>
      <xdr:rowOff>83638</xdr:rowOff>
    </xdr:to>
    <xdr:cxnSp macro="">
      <xdr:nvCxnSpPr>
        <xdr:cNvPr id="442" name="直線コネクタ 441"/>
        <xdr:cNvCxnSpPr/>
      </xdr:nvCxnSpPr>
      <xdr:spPr>
        <a:xfrm flipV="1">
          <a:off x="14401800" y="2571750"/>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83638</xdr:rowOff>
    </xdr:from>
    <xdr:to>
      <xdr:col>21</xdr:col>
      <xdr:colOff>0</xdr:colOff>
      <xdr:row>17</xdr:row>
      <xdr:rowOff>138551</xdr:rowOff>
    </xdr:to>
    <xdr:cxnSp macro="">
      <xdr:nvCxnSpPr>
        <xdr:cNvPr id="445" name="直線コネクタ 444"/>
        <xdr:cNvCxnSpPr/>
      </xdr:nvCxnSpPr>
      <xdr:spPr>
        <a:xfrm flipV="1">
          <a:off x="13512800" y="2826838"/>
          <a:ext cx="889000" cy="2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8" name="フローチャート : 判断 447"/>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9" name="テキスト ボックス 448"/>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0" name="フローチャート : 判断 449"/>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1" name="テキスト ボックス 450"/>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99060</xdr:rowOff>
    </xdr:from>
    <xdr:to>
      <xdr:col>23</xdr:col>
      <xdr:colOff>457200</xdr:colOff>
      <xdr:row>14</xdr:row>
      <xdr:rowOff>29210</xdr:rowOff>
    </xdr:to>
    <xdr:sp macro="" textlink="">
      <xdr:nvSpPr>
        <xdr:cNvPr id="457" name="円/楕円 456"/>
        <xdr:cNvSpPr/>
      </xdr:nvSpPr>
      <xdr:spPr>
        <a:xfrm>
          <a:off x="16129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13987</xdr:rowOff>
    </xdr:from>
    <xdr:ext cx="736600" cy="259045"/>
    <xdr:sp macro="" textlink="">
      <xdr:nvSpPr>
        <xdr:cNvPr id="458" name="テキスト ボックス 457"/>
        <xdr:cNvSpPr txBox="1"/>
      </xdr:nvSpPr>
      <xdr:spPr>
        <a:xfrm>
          <a:off x="15798800" y="241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59" name="円/楕円 458"/>
        <xdr:cNvSpPr/>
      </xdr:nvSpPr>
      <xdr:spPr>
        <a:xfrm>
          <a:off x="15240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35577</xdr:rowOff>
    </xdr:from>
    <xdr:ext cx="762000" cy="259045"/>
    <xdr:sp macro="" textlink="">
      <xdr:nvSpPr>
        <xdr:cNvPr id="460" name="テキスト ボックス 459"/>
        <xdr:cNvSpPr txBox="1"/>
      </xdr:nvSpPr>
      <xdr:spPr>
        <a:xfrm>
          <a:off x="14909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32838</xdr:rowOff>
    </xdr:from>
    <xdr:to>
      <xdr:col>21</xdr:col>
      <xdr:colOff>50800</xdr:colOff>
      <xdr:row>16</xdr:row>
      <xdr:rowOff>134438</xdr:rowOff>
    </xdr:to>
    <xdr:sp macro="" textlink="">
      <xdr:nvSpPr>
        <xdr:cNvPr id="461" name="円/楕円 460"/>
        <xdr:cNvSpPr/>
      </xdr:nvSpPr>
      <xdr:spPr>
        <a:xfrm>
          <a:off x="14351000" y="27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119215</xdr:rowOff>
    </xdr:from>
    <xdr:ext cx="762000" cy="259045"/>
    <xdr:sp macro="" textlink="">
      <xdr:nvSpPr>
        <xdr:cNvPr id="462" name="テキスト ボックス 461"/>
        <xdr:cNvSpPr txBox="1"/>
      </xdr:nvSpPr>
      <xdr:spPr>
        <a:xfrm>
          <a:off x="14020800" y="286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87751</xdr:rowOff>
    </xdr:from>
    <xdr:to>
      <xdr:col>19</xdr:col>
      <xdr:colOff>533400</xdr:colOff>
      <xdr:row>18</xdr:row>
      <xdr:rowOff>17901</xdr:rowOff>
    </xdr:to>
    <xdr:sp macro="" textlink="">
      <xdr:nvSpPr>
        <xdr:cNvPr id="463" name="円/楕円 462"/>
        <xdr:cNvSpPr/>
      </xdr:nvSpPr>
      <xdr:spPr>
        <a:xfrm>
          <a:off x="13462000" y="3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2678</xdr:rowOff>
    </xdr:from>
    <xdr:ext cx="762000" cy="259045"/>
    <xdr:sp macro="" textlink="">
      <xdr:nvSpPr>
        <xdr:cNvPr id="464" name="テキスト ボックス 463"/>
        <xdr:cNvSpPr txBox="1"/>
      </xdr:nvSpPr>
      <xdr:spPr>
        <a:xfrm>
          <a:off x="13131800" y="308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7,708
7,698
343.66
7,991,592
7,859,740
119,973
5,450,837
11,158,190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年度に「大空町定員適正化計画」を策定し、職員数の適正化に取り組んでいる。合併時の平成</a:t>
          </a:r>
          <a:r>
            <a:rPr lang="ja-JP" altLang="en-US" sz="1100" b="0" i="0" baseline="0">
              <a:solidFill>
                <a:schemeClr val="dk1"/>
              </a:solidFill>
              <a:effectLst/>
              <a:latin typeface="+mn-lt"/>
              <a:ea typeface="+mn-ea"/>
              <a:cs typeface="+mn-cs"/>
            </a:rPr>
            <a:t>１８年度</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１７８</a:t>
          </a:r>
          <a:r>
            <a:rPr lang="ja-JP" altLang="ja-JP" sz="1100" b="0" i="0" baseline="0">
              <a:solidFill>
                <a:schemeClr val="dk1"/>
              </a:solidFill>
              <a:effectLst/>
              <a:latin typeface="+mn-lt"/>
              <a:ea typeface="+mn-ea"/>
              <a:cs typeface="+mn-cs"/>
            </a:rPr>
            <a:t>人だった職員数を勧奨退職の実施や新規採用者の抑制、組織の見直し等を行い、平成</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年度には</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割以上減少するなど、計画目標以上のペースで削減は進んでいる。効果的な行政運営に努め職員給与費に係る人件費は減少しているが、今後は行政サービスの質との兼ね合いを考え、適正な職員数確保に努めなければならない。</a:t>
          </a:r>
          <a:endParaRPr lang="ja-JP" altLang="ja-JP" sz="1400">
            <a:effectLst/>
          </a:endParaRPr>
        </a:p>
        <a:p>
          <a:r>
            <a:rPr lang="ja-JP" altLang="ja-JP" sz="1100" b="0" i="0" baseline="0">
              <a:solidFill>
                <a:schemeClr val="dk1"/>
              </a:solidFill>
              <a:effectLst/>
              <a:latin typeface="+mn-lt"/>
              <a:ea typeface="+mn-ea"/>
              <a:cs typeface="+mn-cs"/>
            </a:rPr>
            <a:t>　退職者の増加による退職手当組合負担金の一時的な増加や、社会保障費の増嵩による地方公務員共済組合負担金の増加はあるが、人件費総額では減少しつつある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165862</xdr:rowOff>
    </xdr:from>
    <xdr:to>
      <xdr:col>7</xdr:col>
      <xdr:colOff>15875</xdr:colOff>
      <xdr:row>36</xdr:row>
      <xdr:rowOff>26416</xdr:rowOff>
    </xdr:to>
    <xdr:cxnSp macro="">
      <xdr:nvCxnSpPr>
        <xdr:cNvPr id="62" name="直線コネクタ 61"/>
        <xdr:cNvCxnSpPr/>
      </xdr:nvCxnSpPr>
      <xdr:spPr>
        <a:xfrm>
          <a:off x="3987800" y="61666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165862</xdr:rowOff>
    </xdr:from>
    <xdr:to>
      <xdr:col>5</xdr:col>
      <xdr:colOff>549275</xdr:colOff>
      <xdr:row>36</xdr:row>
      <xdr:rowOff>62992</xdr:rowOff>
    </xdr:to>
    <xdr:cxnSp macro="">
      <xdr:nvCxnSpPr>
        <xdr:cNvPr id="65" name="直線コネクタ 64"/>
        <xdr:cNvCxnSpPr/>
      </xdr:nvCxnSpPr>
      <xdr:spPr>
        <a:xfrm flipV="1">
          <a:off x="3098800" y="61666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168148</xdr:rowOff>
    </xdr:to>
    <xdr:cxnSp macro="">
      <xdr:nvCxnSpPr>
        <xdr:cNvPr id="68" name="直線コネクタ 67"/>
        <xdr:cNvCxnSpPr/>
      </xdr:nvCxnSpPr>
      <xdr:spPr>
        <a:xfrm flipV="1">
          <a:off x="2209800" y="62351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168148</xdr:rowOff>
    </xdr:to>
    <xdr:cxnSp macro="">
      <xdr:nvCxnSpPr>
        <xdr:cNvPr id="71" name="直線コネクタ 70"/>
        <xdr:cNvCxnSpPr/>
      </xdr:nvCxnSpPr>
      <xdr:spPr>
        <a:xfrm>
          <a:off x="1320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147066</xdr:rowOff>
    </xdr:from>
    <xdr:to>
      <xdr:col>7</xdr:col>
      <xdr:colOff>66675</xdr:colOff>
      <xdr:row>36</xdr:row>
      <xdr:rowOff>77216</xdr:rowOff>
    </xdr:to>
    <xdr:sp macro="" textlink="">
      <xdr:nvSpPr>
        <xdr:cNvPr id="81" name="円/楕円 80"/>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163593</xdr:rowOff>
    </xdr:from>
    <xdr:ext cx="762000" cy="259045"/>
    <xdr:sp macro="" textlink="">
      <xdr:nvSpPr>
        <xdr:cNvPr id="82"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115062</xdr:rowOff>
    </xdr:from>
    <xdr:to>
      <xdr:col>5</xdr:col>
      <xdr:colOff>600075</xdr:colOff>
      <xdr:row>36</xdr:row>
      <xdr:rowOff>45212</xdr:rowOff>
    </xdr:to>
    <xdr:sp macro="" textlink="">
      <xdr:nvSpPr>
        <xdr:cNvPr id="83" name="円/楕円 82"/>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55389</xdr:rowOff>
    </xdr:from>
    <xdr:ext cx="736600" cy="259045"/>
    <xdr:sp macro="" textlink="">
      <xdr:nvSpPr>
        <xdr:cNvPr id="84" name="テキスト ボックス 83"/>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xdr:rowOff>
    </xdr:from>
    <xdr:to>
      <xdr:col>4</xdr:col>
      <xdr:colOff>396875</xdr:colOff>
      <xdr:row>36</xdr:row>
      <xdr:rowOff>113792</xdr:rowOff>
    </xdr:to>
    <xdr:sp macro="" textlink="">
      <xdr:nvSpPr>
        <xdr:cNvPr id="85" name="円/楕円 84"/>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86" name="テキスト ボックス 85"/>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7" name="円/楕円 86"/>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88" name="テキスト ボックス 87"/>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89" name="円/楕円 88"/>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0" name="テキスト ボックス 89"/>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行政改革により、職員人件費から委託料へシフトしていることから増加の傾向にある。</a:t>
          </a:r>
          <a:endParaRPr lang="ja-JP" altLang="ja-JP" sz="1400">
            <a:effectLst/>
          </a:endParaRPr>
        </a:p>
        <a:p>
          <a:pPr rtl="0"/>
          <a:r>
            <a:rPr lang="ja-JP" altLang="ja-JP" sz="1100" b="0" i="0" baseline="0">
              <a:solidFill>
                <a:schemeClr val="dk1"/>
              </a:solidFill>
              <a:effectLst/>
              <a:latin typeface="+mn-lt"/>
              <a:ea typeface="+mn-ea"/>
              <a:cs typeface="+mn-cs"/>
            </a:rPr>
            <a:t>　また、合併前の両地区に類似の公共施設があるため、維持管理費や修繕費なども物件費の割合を高めている原因でもある。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152146</xdr:rowOff>
    </xdr:from>
    <xdr:to>
      <xdr:col>24</xdr:col>
      <xdr:colOff>31750</xdr:colOff>
      <xdr:row>18</xdr:row>
      <xdr:rowOff>81280</xdr:rowOff>
    </xdr:to>
    <xdr:cxnSp macro="">
      <xdr:nvCxnSpPr>
        <xdr:cNvPr id="120" name="直線コネクタ 119"/>
        <xdr:cNvCxnSpPr/>
      </xdr:nvCxnSpPr>
      <xdr:spPr>
        <a:xfrm>
          <a:off x="15671800" y="30667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17</xdr:row>
      <xdr:rowOff>152146</xdr:rowOff>
    </xdr:to>
    <xdr:cxnSp macro="">
      <xdr:nvCxnSpPr>
        <xdr:cNvPr id="123" name="直線コネクタ 122"/>
        <xdr:cNvCxnSpPr/>
      </xdr:nvCxnSpPr>
      <xdr:spPr>
        <a:xfrm>
          <a:off x="14782800" y="3048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106426</xdr:rowOff>
    </xdr:from>
    <xdr:to>
      <xdr:col>21</xdr:col>
      <xdr:colOff>361950</xdr:colOff>
      <xdr:row>17</xdr:row>
      <xdr:rowOff>133858</xdr:rowOff>
    </xdr:to>
    <xdr:cxnSp macro="">
      <xdr:nvCxnSpPr>
        <xdr:cNvPr id="126" name="直線コネクタ 125"/>
        <xdr:cNvCxnSpPr/>
      </xdr:nvCxnSpPr>
      <xdr:spPr>
        <a:xfrm>
          <a:off x="13893800" y="3021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154432</xdr:rowOff>
    </xdr:from>
    <xdr:to>
      <xdr:col>20</xdr:col>
      <xdr:colOff>158750</xdr:colOff>
      <xdr:row>17</xdr:row>
      <xdr:rowOff>106426</xdr:rowOff>
    </xdr:to>
    <xdr:cxnSp macro="">
      <xdr:nvCxnSpPr>
        <xdr:cNvPr id="129" name="直線コネクタ 128"/>
        <xdr:cNvCxnSpPr/>
      </xdr:nvCxnSpPr>
      <xdr:spPr>
        <a:xfrm>
          <a:off x="13004800" y="28976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30480</xdr:rowOff>
    </xdr:from>
    <xdr:to>
      <xdr:col>24</xdr:col>
      <xdr:colOff>82550</xdr:colOff>
      <xdr:row>18</xdr:row>
      <xdr:rowOff>132080</xdr:rowOff>
    </xdr:to>
    <xdr:sp macro="" textlink="">
      <xdr:nvSpPr>
        <xdr:cNvPr id="139" name="円/楕円 138"/>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2557</xdr:rowOff>
    </xdr:from>
    <xdr:ext cx="762000" cy="259045"/>
    <xdr:sp macro="" textlink="">
      <xdr:nvSpPr>
        <xdr:cNvPr id="140"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101346</xdr:rowOff>
    </xdr:from>
    <xdr:to>
      <xdr:col>22</xdr:col>
      <xdr:colOff>615950</xdr:colOff>
      <xdr:row>18</xdr:row>
      <xdr:rowOff>31496</xdr:rowOff>
    </xdr:to>
    <xdr:sp macro="" textlink="">
      <xdr:nvSpPr>
        <xdr:cNvPr id="141" name="円/楕円 140"/>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16273</xdr:rowOff>
    </xdr:from>
    <xdr:ext cx="736600" cy="259045"/>
    <xdr:sp macro="" textlink="">
      <xdr:nvSpPr>
        <xdr:cNvPr id="142" name="テキスト ボックス 141"/>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83058</xdr:rowOff>
    </xdr:from>
    <xdr:to>
      <xdr:col>21</xdr:col>
      <xdr:colOff>412750</xdr:colOff>
      <xdr:row>18</xdr:row>
      <xdr:rowOff>13208</xdr:rowOff>
    </xdr:to>
    <xdr:sp macro="" textlink="">
      <xdr:nvSpPr>
        <xdr:cNvPr id="143" name="円/楕円 142"/>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169435</xdr:rowOff>
    </xdr:from>
    <xdr:ext cx="762000" cy="259045"/>
    <xdr:sp macro="" textlink="">
      <xdr:nvSpPr>
        <xdr:cNvPr id="144" name="テキスト ボックス 143"/>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55626</xdr:rowOff>
    </xdr:from>
    <xdr:to>
      <xdr:col>20</xdr:col>
      <xdr:colOff>209550</xdr:colOff>
      <xdr:row>17</xdr:row>
      <xdr:rowOff>157226</xdr:rowOff>
    </xdr:to>
    <xdr:sp macro="" textlink="">
      <xdr:nvSpPr>
        <xdr:cNvPr id="145" name="円/楕円 144"/>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142003</xdr:rowOff>
    </xdr:from>
    <xdr:ext cx="762000" cy="259045"/>
    <xdr:sp macro="" textlink="">
      <xdr:nvSpPr>
        <xdr:cNvPr id="146" name="テキスト ボックス 145"/>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103632</xdr:rowOff>
    </xdr:from>
    <xdr:to>
      <xdr:col>19</xdr:col>
      <xdr:colOff>6350</xdr:colOff>
      <xdr:row>17</xdr:row>
      <xdr:rowOff>33782</xdr:rowOff>
    </xdr:to>
    <xdr:sp macro="" textlink="">
      <xdr:nvSpPr>
        <xdr:cNvPr id="147" name="円/楕円 146"/>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18559</xdr:rowOff>
    </xdr:from>
    <xdr:ext cx="762000" cy="259045"/>
    <xdr:sp macro="" textlink="">
      <xdr:nvSpPr>
        <xdr:cNvPr id="148" name="テキスト ボックス 147"/>
        <xdr:cNvSpPr txBox="1"/>
      </xdr:nvSpPr>
      <xdr:spPr>
        <a:xfrm>
          <a:off x="12623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公債費や他の費目の割合が高いため、相対的に扶助費の割合は低くなっているが、各種医療費の助成対象の拡大、上乗せ給付や現物給付化を行うなど福祉の充実には力を注いでいるところである。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88900</xdr:rowOff>
    </xdr:from>
    <xdr:to>
      <xdr:col>7</xdr:col>
      <xdr:colOff>15875</xdr:colOff>
      <xdr:row>52</xdr:row>
      <xdr:rowOff>146050</xdr:rowOff>
    </xdr:to>
    <xdr:cxnSp macro="">
      <xdr:nvCxnSpPr>
        <xdr:cNvPr id="181" name="直線コネクタ 180"/>
        <xdr:cNvCxnSpPr/>
      </xdr:nvCxnSpPr>
      <xdr:spPr>
        <a:xfrm>
          <a:off x="3987800" y="9004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88900</xdr:rowOff>
    </xdr:from>
    <xdr:to>
      <xdr:col>5</xdr:col>
      <xdr:colOff>549275</xdr:colOff>
      <xdr:row>52</xdr:row>
      <xdr:rowOff>107950</xdr:rowOff>
    </xdr:to>
    <xdr:cxnSp macro="">
      <xdr:nvCxnSpPr>
        <xdr:cNvPr id="184" name="直線コネクタ 183"/>
        <xdr:cNvCxnSpPr/>
      </xdr:nvCxnSpPr>
      <xdr:spPr>
        <a:xfrm flipV="1">
          <a:off x="3098800" y="900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88900</xdr:rowOff>
    </xdr:from>
    <xdr:to>
      <xdr:col>4</xdr:col>
      <xdr:colOff>346075</xdr:colOff>
      <xdr:row>52</xdr:row>
      <xdr:rowOff>107950</xdr:rowOff>
    </xdr:to>
    <xdr:cxnSp macro="">
      <xdr:nvCxnSpPr>
        <xdr:cNvPr id="187" name="直線コネクタ 186"/>
        <xdr:cNvCxnSpPr/>
      </xdr:nvCxnSpPr>
      <xdr:spPr>
        <a:xfrm>
          <a:off x="2209800" y="900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69850</xdr:rowOff>
    </xdr:from>
    <xdr:to>
      <xdr:col>3</xdr:col>
      <xdr:colOff>142875</xdr:colOff>
      <xdr:row>52</xdr:row>
      <xdr:rowOff>88900</xdr:rowOff>
    </xdr:to>
    <xdr:cxnSp macro="">
      <xdr:nvCxnSpPr>
        <xdr:cNvPr id="190" name="直線コネクタ 189"/>
        <xdr:cNvCxnSpPr/>
      </xdr:nvCxnSpPr>
      <xdr:spPr>
        <a:xfrm>
          <a:off x="1320800" y="898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95250</xdr:rowOff>
    </xdr:from>
    <xdr:to>
      <xdr:col>7</xdr:col>
      <xdr:colOff>66675</xdr:colOff>
      <xdr:row>53</xdr:row>
      <xdr:rowOff>25400</xdr:rowOff>
    </xdr:to>
    <xdr:sp macro="" textlink="">
      <xdr:nvSpPr>
        <xdr:cNvPr id="200" name="円/楕円 199"/>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3827</xdr:rowOff>
    </xdr:from>
    <xdr:ext cx="762000" cy="259045"/>
    <xdr:sp macro="" textlink="">
      <xdr:nvSpPr>
        <xdr:cNvPr id="201" name="扶助費該当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38100</xdr:rowOff>
    </xdr:from>
    <xdr:to>
      <xdr:col>5</xdr:col>
      <xdr:colOff>600075</xdr:colOff>
      <xdr:row>52</xdr:row>
      <xdr:rowOff>139700</xdr:rowOff>
    </xdr:to>
    <xdr:sp macro="" textlink="">
      <xdr:nvSpPr>
        <xdr:cNvPr id="202" name="円/楕円 201"/>
        <xdr:cNvSpPr/>
      </xdr:nvSpPr>
      <xdr:spPr>
        <a:xfrm>
          <a:off x="3937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149877</xdr:rowOff>
    </xdr:from>
    <xdr:ext cx="736600" cy="259045"/>
    <xdr:sp macro="" textlink="">
      <xdr:nvSpPr>
        <xdr:cNvPr id="203" name="テキスト ボックス 202"/>
        <xdr:cNvSpPr txBox="1"/>
      </xdr:nvSpPr>
      <xdr:spPr>
        <a:xfrm>
          <a:off x="3606800" y="872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57150</xdr:rowOff>
    </xdr:from>
    <xdr:to>
      <xdr:col>4</xdr:col>
      <xdr:colOff>396875</xdr:colOff>
      <xdr:row>52</xdr:row>
      <xdr:rowOff>158750</xdr:rowOff>
    </xdr:to>
    <xdr:sp macro="" textlink="">
      <xdr:nvSpPr>
        <xdr:cNvPr id="204" name="円/楕円 203"/>
        <xdr:cNvSpPr/>
      </xdr:nvSpPr>
      <xdr:spPr>
        <a:xfrm>
          <a:off x="3048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168927</xdr:rowOff>
    </xdr:from>
    <xdr:ext cx="762000" cy="259045"/>
    <xdr:sp macro="" textlink="">
      <xdr:nvSpPr>
        <xdr:cNvPr id="205" name="テキスト ボックス 204"/>
        <xdr:cNvSpPr txBox="1"/>
      </xdr:nvSpPr>
      <xdr:spPr>
        <a:xfrm>
          <a:off x="2717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38100</xdr:rowOff>
    </xdr:from>
    <xdr:to>
      <xdr:col>3</xdr:col>
      <xdr:colOff>193675</xdr:colOff>
      <xdr:row>52</xdr:row>
      <xdr:rowOff>139700</xdr:rowOff>
    </xdr:to>
    <xdr:sp macro="" textlink="">
      <xdr:nvSpPr>
        <xdr:cNvPr id="206" name="円/楕円 205"/>
        <xdr:cNvSpPr/>
      </xdr:nvSpPr>
      <xdr:spPr>
        <a:xfrm>
          <a:off x="2159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149877</xdr:rowOff>
    </xdr:from>
    <xdr:ext cx="762000" cy="259045"/>
    <xdr:sp macro="" textlink="">
      <xdr:nvSpPr>
        <xdr:cNvPr id="207" name="テキスト ボックス 206"/>
        <xdr:cNvSpPr txBox="1"/>
      </xdr:nvSpPr>
      <xdr:spPr>
        <a:xfrm>
          <a:off x="1828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19050</xdr:rowOff>
    </xdr:from>
    <xdr:to>
      <xdr:col>1</xdr:col>
      <xdr:colOff>676275</xdr:colOff>
      <xdr:row>52</xdr:row>
      <xdr:rowOff>120650</xdr:rowOff>
    </xdr:to>
    <xdr:sp macro="" textlink="">
      <xdr:nvSpPr>
        <xdr:cNvPr id="208" name="円/楕円 207"/>
        <xdr:cNvSpPr/>
      </xdr:nvSpPr>
      <xdr:spPr>
        <a:xfrm>
          <a:off x="1270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130827</xdr:rowOff>
    </xdr:from>
    <xdr:ext cx="762000" cy="259045"/>
    <xdr:sp macro="" textlink="">
      <xdr:nvSpPr>
        <xdr:cNvPr id="209" name="テキスト ボックス 208"/>
        <xdr:cNvSpPr txBox="1"/>
      </xdr:nvSpPr>
      <xdr:spPr>
        <a:xfrm>
          <a:off x="939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その他内訳は、公共施設の老朽化による施設更新の時期が一度に重ならないよう、計画的な維持補修を行う必要がある。</a:t>
          </a:r>
          <a:endParaRPr lang="ja-JP" altLang="ja-JP" sz="1400">
            <a:effectLst/>
          </a:endParaRPr>
        </a:p>
        <a:p>
          <a:pPr rtl="0"/>
          <a:r>
            <a:rPr lang="ja-JP" altLang="ja-JP" sz="1100" b="0" i="0" baseline="0">
              <a:solidFill>
                <a:schemeClr val="dk1"/>
              </a:solidFill>
              <a:effectLst/>
              <a:latin typeface="+mn-lt"/>
              <a:ea typeface="+mn-ea"/>
              <a:cs typeface="+mn-cs"/>
            </a:rPr>
            <a:t>　繰出金に関しては水道事業、下水道事業ともに料金見直しを含めた経営の健全化を行い、公営企業会計への適正な繰出しに努める必要がある。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115570</xdr:rowOff>
    </xdr:to>
    <xdr:cxnSp macro="">
      <xdr:nvCxnSpPr>
        <xdr:cNvPr id="237" name="直線コネクタ 236"/>
        <xdr:cNvCxnSpPr/>
      </xdr:nvCxnSpPr>
      <xdr:spPr>
        <a:xfrm>
          <a:off x="15671800" y="9819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64135</xdr:rowOff>
    </xdr:to>
    <xdr:cxnSp macro="">
      <xdr:nvCxnSpPr>
        <xdr:cNvPr id="240" name="直線コネクタ 239"/>
        <xdr:cNvCxnSpPr/>
      </xdr:nvCxnSpPr>
      <xdr:spPr>
        <a:xfrm flipV="1">
          <a:off x="14782800" y="98196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41275</xdr:rowOff>
    </xdr:from>
    <xdr:to>
      <xdr:col>21</xdr:col>
      <xdr:colOff>361950</xdr:colOff>
      <xdr:row>57</xdr:row>
      <xdr:rowOff>64135</xdr:rowOff>
    </xdr:to>
    <xdr:cxnSp macro="">
      <xdr:nvCxnSpPr>
        <xdr:cNvPr id="243" name="直線コネクタ 242"/>
        <xdr:cNvCxnSpPr/>
      </xdr:nvCxnSpPr>
      <xdr:spPr>
        <a:xfrm>
          <a:off x="13893800" y="98139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41275</xdr:rowOff>
    </xdr:from>
    <xdr:to>
      <xdr:col>20</xdr:col>
      <xdr:colOff>158750</xdr:colOff>
      <xdr:row>57</xdr:row>
      <xdr:rowOff>92710</xdr:rowOff>
    </xdr:to>
    <xdr:cxnSp macro="">
      <xdr:nvCxnSpPr>
        <xdr:cNvPr id="246" name="直線コネクタ 245"/>
        <xdr:cNvCxnSpPr/>
      </xdr:nvCxnSpPr>
      <xdr:spPr>
        <a:xfrm flipV="1">
          <a:off x="13004800" y="98139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円/楕円 255"/>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81297</xdr:rowOff>
    </xdr:from>
    <xdr:ext cx="762000" cy="259045"/>
    <xdr:sp macro="" textlink="">
      <xdr:nvSpPr>
        <xdr:cNvPr id="257" name="その他該当値テキスト"/>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58" name="円/楕円 257"/>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9" name="テキスト ボックス 258"/>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xdr:rowOff>
    </xdr:from>
    <xdr:to>
      <xdr:col>21</xdr:col>
      <xdr:colOff>412750</xdr:colOff>
      <xdr:row>57</xdr:row>
      <xdr:rowOff>114935</xdr:rowOff>
    </xdr:to>
    <xdr:sp macro="" textlink="">
      <xdr:nvSpPr>
        <xdr:cNvPr id="260" name="円/楕円 259"/>
        <xdr:cNvSpPr/>
      </xdr:nvSpPr>
      <xdr:spPr>
        <a:xfrm>
          <a:off x="14732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125112</xdr:rowOff>
    </xdr:from>
    <xdr:ext cx="762000" cy="259045"/>
    <xdr:sp macro="" textlink="">
      <xdr:nvSpPr>
        <xdr:cNvPr id="261" name="テキスト ボックス 260"/>
        <xdr:cNvSpPr txBox="1"/>
      </xdr:nvSpPr>
      <xdr:spPr>
        <a:xfrm>
          <a:off x="14401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161925</xdr:rowOff>
    </xdr:from>
    <xdr:to>
      <xdr:col>20</xdr:col>
      <xdr:colOff>209550</xdr:colOff>
      <xdr:row>57</xdr:row>
      <xdr:rowOff>92075</xdr:rowOff>
    </xdr:to>
    <xdr:sp macro="" textlink="">
      <xdr:nvSpPr>
        <xdr:cNvPr id="262" name="円/楕円 261"/>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63" name="テキスト ボックス 262"/>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64" name="円/楕円 263"/>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153687</xdr:rowOff>
    </xdr:from>
    <xdr:ext cx="762000" cy="259045"/>
    <xdr:sp macro="" textlink="">
      <xdr:nvSpPr>
        <xdr:cNvPr id="265" name="テキスト ボックス 264"/>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補助費等はおおむね同水準で推移している。</a:t>
          </a:r>
          <a:endParaRPr lang="ja-JP" altLang="ja-JP" sz="1400">
            <a:effectLst/>
          </a:endParaRPr>
        </a:p>
        <a:p>
          <a:pPr rtl="0"/>
          <a:r>
            <a:rPr lang="ja-JP" altLang="ja-JP" sz="1100" b="0" i="0" baseline="0">
              <a:solidFill>
                <a:schemeClr val="dk1"/>
              </a:solidFill>
              <a:effectLst/>
              <a:latin typeface="+mn-lt"/>
              <a:ea typeface="+mn-ea"/>
              <a:cs typeface="+mn-cs"/>
            </a:rPr>
            <a:t>　各種団体への補助金については、平成</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年度に「補助金等見直しに関する指針」を示し、原則事業費補助としている。また、真に町民の利益に役立つ活動を支援する仕組みをつくるために</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年ごとに見直しを行い、限られた財源の公平･公正な活用に努めている。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19231</xdr:rowOff>
    </xdr:from>
    <xdr:to>
      <xdr:col>24</xdr:col>
      <xdr:colOff>31750</xdr:colOff>
      <xdr:row>36</xdr:row>
      <xdr:rowOff>32294</xdr:rowOff>
    </xdr:to>
    <xdr:cxnSp macro="">
      <xdr:nvCxnSpPr>
        <xdr:cNvPr id="299" name="直線コネクタ 298"/>
        <xdr:cNvCxnSpPr/>
      </xdr:nvCxnSpPr>
      <xdr:spPr>
        <a:xfrm>
          <a:off x="15671800" y="61914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19231</xdr:rowOff>
    </xdr:from>
    <xdr:to>
      <xdr:col>22</xdr:col>
      <xdr:colOff>565150</xdr:colOff>
      <xdr:row>36</xdr:row>
      <xdr:rowOff>64951</xdr:rowOff>
    </xdr:to>
    <xdr:cxnSp macro="">
      <xdr:nvCxnSpPr>
        <xdr:cNvPr id="302" name="直線コネクタ 301"/>
        <xdr:cNvCxnSpPr/>
      </xdr:nvCxnSpPr>
      <xdr:spPr>
        <a:xfrm flipV="1">
          <a:off x="14782800" y="61914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25763</xdr:rowOff>
    </xdr:from>
    <xdr:to>
      <xdr:col>21</xdr:col>
      <xdr:colOff>361950</xdr:colOff>
      <xdr:row>36</xdr:row>
      <xdr:rowOff>64951</xdr:rowOff>
    </xdr:to>
    <xdr:cxnSp macro="">
      <xdr:nvCxnSpPr>
        <xdr:cNvPr id="305" name="直線コネクタ 304"/>
        <xdr:cNvCxnSpPr/>
      </xdr:nvCxnSpPr>
      <xdr:spPr>
        <a:xfrm>
          <a:off x="13893800" y="61979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25763</xdr:rowOff>
    </xdr:from>
    <xdr:to>
      <xdr:col>20</xdr:col>
      <xdr:colOff>158750</xdr:colOff>
      <xdr:row>36</xdr:row>
      <xdr:rowOff>32294</xdr:rowOff>
    </xdr:to>
    <xdr:cxnSp macro="">
      <xdr:nvCxnSpPr>
        <xdr:cNvPr id="308" name="直線コネクタ 307"/>
        <xdr:cNvCxnSpPr/>
      </xdr:nvCxnSpPr>
      <xdr:spPr>
        <a:xfrm flipV="1">
          <a:off x="13004800" y="6197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152944</xdr:rowOff>
    </xdr:from>
    <xdr:to>
      <xdr:col>24</xdr:col>
      <xdr:colOff>82550</xdr:colOff>
      <xdr:row>36</xdr:row>
      <xdr:rowOff>83094</xdr:rowOff>
    </xdr:to>
    <xdr:sp macro="" textlink="">
      <xdr:nvSpPr>
        <xdr:cNvPr id="318" name="円/楕円 317"/>
        <xdr:cNvSpPr/>
      </xdr:nvSpPr>
      <xdr:spPr>
        <a:xfrm>
          <a:off x="164592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169471</xdr:rowOff>
    </xdr:from>
    <xdr:ext cx="762000" cy="259045"/>
    <xdr:sp macro="" textlink="">
      <xdr:nvSpPr>
        <xdr:cNvPr id="319" name="補助費等該当値テキスト"/>
        <xdr:cNvSpPr txBox="1"/>
      </xdr:nvSpPr>
      <xdr:spPr>
        <a:xfrm>
          <a:off x="16598900" y="599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139881</xdr:rowOff>
    </xdr:from>
    <xdr:to>
      <xdr:col>22</xdr:col>
      <xdr:colOff>615950</xdr:colOff>
      <xdr:row>36</xdr:row>
      <xdr:rowOff>70031</xdr:rowOff>
    </xdr:to>
    <xdr:sp macro="" textlink="">
      <xdr:nvSpPr>
        <xdr:cNvPr id="320" name="円/楕円 319"/>
        <xdr:cNvSpPr/>
      </xdr:nvSpPr>
      <xdr:spPr>
        <a:xfrm>
          <a:off x="15621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80208</xdr:rowOff>
    </xdr:from>
    <xdr:ext cx="736600" cy="259045"/>
    <xdr:sp macro="" textlink="">
      <xdr:nvSpPr>
        <xdr:cNvPr id="321" name="テキスト ボックス 320"/>
        <xdr:cNvSpPr txBox="1"/>
      </xdr:nvSpPr>
      <xdr:spPr>
        <a:xfrm>
          <a:off x="15290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14151</xdr:rowOff>
    </xdr:from>
    <xdr:to>
      <xdr:col>21</xdr:col>
      <xdr:colOff>412750</xdr:colOff>
      <xdr:row>36</xdr:row>
      <xdr:rowOff>115751</xdr:rowOff>
    </xdr:to>
    <xdr:sp macro="" textlink="">
      <xdr:nvSpPr>
        <xdr:cNvPr id="322" name="円/楕円 321"/>
        <xdr:cNvSpPr/>
      </xdr:nvSpPr>
      <xdr:spPr>
        <a:xfrm>
          <a:off x="14732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125928</xdr:rowOff>
    </xdr:from>
    <xdr:ext cx="762000" cy="259045"/>
    <xdr:sp macro="" textlink="">
      <xdr:nvSpPr>
        <xdr:cNvPr id="323" name="テキスト ボックス 322"/>
        <xdr:cNvSpPr txBox="1"/>
      </xdr:nvSpPr>
      <xdr:spPr>
        <a:xfrm>
          <a:off x="14401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146413</xdr:rowOff>
    </xdr:from>
    <xdr:to>
      <xdr:col>20</xdr:col>
      <xdr:colOff>209550</xdr:colOff>
      <xdr:row>36</xdr:row>
      <xdr:rowOff>76563</xdr:rowOff>
    </xdr:to>
    <xdr:sp macro="" textlink="">
      <xdr:nvSpPr>
        <xdr:cNvPr id="324" name="円/楕円 323"/>
        <xdr:cNvSpPr/>
      </xdr:nvSpPr>
      <xdr:spPr>
        <a:xfrm>
          <a:off x="13843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86740</xdr:rowOff>
    </xdr:from>
    <xdr:ext cx="762000" cy="259045"/>
    <xdr:sp macro="" textlink="">
      <xdr:nvSpPr>
        <xdr:cNvPr id="325" name="テキスト ボックス 324"/>
        <xdr:cNvSpPr txBox="1"/>
      </xdr:nvSpPr>
      <xdr:spPr>
        <a:xfrm>
          <a:off x="13512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152944</xdr:rowOff>
    </xdr:from>
    <xdr:to>
      <xdr:col>19</xdr:col>
      <xdr:colOff>6350</xdr:colOff>
      <xdr:row>36</xdr:row>
      <xdr:rowOff>83094</xdr:rowOff>
    </xdr:to>
    <xdr:sp macro="" textlink="">
      <xdr:nvSpPr>
        <xdr:cNvPr id="326" name="円/楕円 325"/>
        <xdr:cNvSpPr/>
      </xdr:nvSpPr>
      <xdr:spPr>
        <a:xfrm>
          <a:off x="12954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93271</xdr:rowOff>
    </xdr:from>
    <xdr:ext cx="762000" cy="259045"/>
    <xdr:sp macro="" textlink="">
      <xdr:nvSpPr>
        <xdr:cNvPr id="327" name="テキスト ボックス 326"/>
        <xdr:cNvSpPr txBox="1"/>
      </xdr:nvSpPr>
      <xdr:spPr>
        <a:xfrm>
          <a:off x="12623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北海道平均や類似団体に比較して高い割合となっているが、金利の高い地方債の繰上償還や、償還を上回る地方債の新規発行はしないなど比率抑制に努めた結果、地方債の残高は確実に減っている状況にある。</a:t>
          </a:r>
          <a:endParaRPr lang="ja-JP" altLang="ja-JP" sz="1400">
            <a:effectLst/>
          </a:endParaRPr>
        </a:p>
        <a:p>
          <a:pPr rtl="0"/>
          <a:r>
            <a:rPr lang="ja-JP" altLang="ja-JP" sz="1100" b="0" i="0" baseline="0">
              <a:solidFill>
                <a:schemeClr val="dk1"/>
              </a:solidFill>
              <a:effectLst/>
              <a:latin typeface="+mn-lt"/>
              <a:ea typeface="+mn-ea"/>
              <a:cs typeface="+mn-cs"/>
            </a:rPr>
            <a:t>　平成19年度に起債償還のピークを迎え以後は減少傾向にある。下がり方は緩やかではあるが、今後も改善傾向が続く見込みである。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129287</xdr:rowOff>
    </xdr:from>
    <xdr:to>
      <xdr:col>7</xdr:col>
      <xdr:colOff>15875</xdr:colOff>
      <xdr:row>80</xdr:row>
      <xdr:rowOff>30987</xdr:rowOff>
    </xdr:to>
    <xdr:cxnSp macro="">
      <xdr:nvCxnSpPr>
        <xdr:cNvPr id="357" name="直線コネクタ 356"/>
        <xdr:cNvCxnSpPr/>
      </xdr:nvCxnSpPr>
      <xdr:spPr>
        <a:xfrm flipV="1">
          <a:off x="3987800" y="136738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3556</xdr:rowOff>
    </xdr:from>
    <xdr:to>
      <xdr:col>5</xdr:col>
      <xdr:colOff>549275</xdr:colOff>
      <xdr:row>80</xdr:row>
      <xdr:rowOff>30987</xdr:rowOff>
    </xdr:to>
    <xdr:cxnSp macro="">
      <xdr:nvCxnSpPr>
        <xdr:cNvPr id="360" name="直線コネクタ 359"/>
        <xdr:cNvCxnSpPr/>
      </xdr:nvCxnSpPr>
      <xdr:spPr>
        <a:xfrm>
          <a:off x="3098800" y="137195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3556</xdr:rowOff>
    </xdr:from>
    <xdr:to>
      <xdr:col>4</xdr:col>
      <xdr:colOff>346075</xdr:colOff>
      <xdr:row>80</xdr:row>
      <xdr:rowOff>72137</xdr:rowOff>
    </xdr:to>
    <xdr:cxnSp macro="">
      <xdr:nvCxnSpPr>
        <xdr:cNvPr id="363" name="直線コネクタ 362"/>
        <xdr:cNvCxnSpPr/>
      </xdr:nvCxnSpPr>
      <xdr:spPr>
        <a:xfrm flipV="1">
          <a:off x="2209800" y="137195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40132</xdr:rowOff>
    </xdr:from>
    <xdr:to>
      <xdr:col>3</xdr:col>
      <xdr:colOff>142875</xdr:colOff>
      <xdr:row>80</xdr:row>
      <xdr:rowOff>72137</xdr:rowOff>
    </xdr:to>
    <xdr:cxnSp macro="">
      <xdr:nvCxnSpPr>
        <xdr:cNvPr id="366" name="直線コネクタ 365"/>
        <xdr:cNvCxnSpPr/>
      </xdr:nvCxnSpPr>
      <xdr:spPr>
        <a:xfrm>
          <a:off x="1320800" y="137561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78487</xdr:rowOff>
    </xdr:from>
    <xdr:to>
      <xdr:col>7</xdr:col>
      <xdr:colOff>66675</xdr:colOff>
      <xdr:row>80</xdr:row>
      <xdr:rowOff>8637</xdr:rowOff>
    </xdr:to>
    <xdr:sp macro="" textlink="">
      <xdr:nvSpPr>
        <xdr:cNvPr id="376" name="円/楕円 375"/>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50564</xdr:rowOff>
    </xdr:from>
    <xdr:ext cx="762000" cy="259045"/>
    <xdr:sp macro="" textlink="">
      <xdr:nvSpPr>
        <xdr:cNvPr id="377" name="公債費該当値テキスト"/>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151637</xdr:rowOff>
    </xdr:from>
    <xdr:to>
      <xdr:col>5</xdr:col>
      <xdr:colOff>600075</xdr:colOff>
      <xdr:row>80</xdr:row>
      <xdr:rowOff>81787</xdr:rowOff>
    </xdr:to>
    <xdr:sp macro="" textlink="">
      <xdr:nvSpPr>
        <xdr:cNvPr id="378" name="円/楕円 377"/>
        <xdr:cNvSpPr/>
      </xdr:nvSpPr>
      <xdr:spPr>
        <a:xfrm>
          <a:off x="3937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66564</xdr:rowOff>
    </xdr:from>
    <xdr:ext cx="736600" cy="259045"/>
    <xdr:sp macro="" textlink="">
      <xdr:nvSpPr>
        <xdr:cNvPr id="379" name="テキスト ボックス 378"/>
        <xdr:cNvSpPr txBox="1"/>
      </xdr:nvSpPr>
      <xdr:spPr>
        <a:xfrm>
          <a:off x="3606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124206</xdr:rowOff>
    </xdr:from>
    <xdr:to>
      <xdr:col>4</xdr:col>
      <xdr:colOff>396875</xdr:colOff>
      <xdr:row>80</xdr:row>
      <xdr:rowOff>54356</xdr:rowOff>
    </xdr:to>
    <xdr:sp macro="" textlink="">
      <xdr:nvSpPr>
        <xdr:cNvPr id="380" name="円/楕円 379"/>
        <xdr:cNvSpPr/>
      </xdr:nvSpPr>
      <xdr:spPr>
        <a:xfrm>
          <a:off x="3048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39133</xdr:rowOff>
    </xdr:from>
    <xdr:ext cx="762000" cy="259045"/>
    <xdr:sp macro="" textlink="">
      <xdr:nvSpPr>
        <xdr:cNvPr id="381" name="テキスト ボックス 380"/>
        <xdr:cNvSpPr txBox="1"/>
      </xdr:nvSpPr>
      <xdr:spPr>
        <a:xfrm>
          <a:off x="2717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21337</xdr:rowOff>
    </xdr:from>
    <xdr:to>
      <xdr:col>3</xdr:col>
      <xdr:colOff>193675</xdr:colOff>
      <xdr:row>80</xdr:row>
      <xdr:rowOff>122937</xdr:rowOff>
    </xdr:to>
    <xdr:sp macro="" textlink="">
      <xdr:nvSpPr>
        <xdr:cNvPr id="382" name="円/楕円 381"/>
        <xdr:cNvSpPr/>
      </xdr:nvSpPr>
      <xdr:spPr>
        <a:xfrm>
          <a:off x="2159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107714</xdr:rowOff>
    </xdr:from>
    <xdr:ext cx="762000" cy="259045"/>
    <xdr:sp macro="" textlink="">
      <xdr:nvSpPr>
        <xdr:cNvPr id="383" name="テキスト ボックス 382"/>
        <xdr:cNvSpPr txBox="1"/>
      </xdr:nvSpPr>
      <xdr:spPr>
        <a:xfrm>
          <a:off x="1828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160782</xdr:rowOff>
    </xdr:from>
    <xdr:to>
      <xdr:col>1</xdr:col>
      <xdr:colOff>676275</xdr:colOff>
      <xdr:row>80</xdr:row>
      <xdr:rowOff>90932</xdr:rowOff>
    </xdr:to>
    <xdr:sp macro="" textlink="">
      <xdr:nvSpPr>
        <xdr:cNvPr id="384" name="円/楕円 383"/>
        <xdr:cNvSpPr/>
      </xdr:nvSpPr>
      <xdr:spPr>
        <a:xfrm>
          <a:off x="1270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75709</xdr:rowOff>
    </xdr:from>
    <xdr:ext cx="762000" cy="259045"/>
    <xdr:sp macro="" textlink="">
      <xdr:nvSpPr>
        <xdr:cNvPr id="385" name="テキスト ボックス 384"/>
        <xdr:cNvSpPr txBox="1"/>
      </xdr:nvSpPr>
      <xdr:spPr>
        <a:xfrm>
          <a:off x="939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公債費の経常収支比率が高いことから、それ以外の比率は5</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％と、類似団体の平均を下回っている。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　経常収支比率は経常的な収入である普通交付税の額にも影響されるが、適正に財源を確保する一方、地方債の新規発行の抑制に努め、公債費の割合が高くならないように努めていく。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158024</xdr:rowOff>
    </xdr:from>
    <xdr:to>
      <xdr:col>24</xdr:col>
      <xdr:colOff>31750</xdr:colOff>
      <xdr:row>74</xdr:row>
      <xdr:rowOff>136797</xdr:rowOff>
    </xdr:to>
    <xdr:cxnSp macro="">
      <xdr:nvCxnSpPr>
        <xdr:cNvPr id="420" name="直線コネクタ 419"/>
        <xdr:cNvCxnSpPr/>
      </xdr:nvCxnSpPr>
      <xdr:spPr>
        <a:xfrm>
          <a:off x="15671800" y="12673874"/>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158024</xdr:rowOff>
    </xdr:from>
    <xdr:to>
      <xdr:col>22</xdr:col>
      <xdr:colOff>565150</xdr:colOff>
      <xdr:row>74</xdr:row>
      <xdr:rowOff>58420</xdr:rowOff>
    </xdr:to>
    <xdr:cxnSp macro="">
      <xdr:nvCxnSpPr>
        <xdr:cNvPr id="423" name="直線コネクタ 422"/>
        <xdr:cNvCxnSpPr/>
      </xdr:nvCxnSpPr>
      <xdr:spPr>
        <a:xfrm flipV="1">
          <a:off x="14782800" y="126738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58420</xdr:rowOff>
    </xdr:from>
    <xdr:to>
      <xdr:col>21</xdr:col>
      <xdr:colOff>361950</xdr:colOff>
      <xdr:row>74</xdr:row>
      <xdr:rowOff>78015</xdr:rowOff>
    </xdr:to>
    <xdr:cxnSp macro="">
      <xdr:nvCxnSpPr>
        <xdr:cNvPr id="426" name="直線コネクタ 425"/>
        <xdr:cNvCxnSpPr/>
      </xdr:nvCxnSpPr>
      <xdr:spPr>
        <a:xfrm flipV="1">
          <a:off x="13893800" y="127457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161290</xdr:rowOff>
    </xdr:from>
    <xdr:to>
      <xdr:col>20</xdr:col>
      <xdr:colOff>158750</xdr:colOff>
      <xdr:row>74</xdr:row>
      <xdr:rowOff>78015</xdr:rowOff>
    </xdr:to>
    <xdr:cxnSp macro="">
      <xdr:nvCxnSpPr>
        <xdr:cNvPr id="429" name="直線コネクタ 428"/>
        <xdr:cNvCxnSpPr/>
      </xdr:nvCxnSpPr>
      <xdr:spPr>
        <a:xfrm>
          <a:off x="13004800" y="12677140"/>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85997</xdr:rowOff>
    </xdr:from>
    <xdr:to>
      <xdr:col>24</xdr:col>
      <xdr:colOff>82550</xdr:colOff>
      <xdr:row>75</xdr:row>
      <xdr:rowOff>16147</xdr:rowOff>
    </xdr:to>
    <xdr:sp macro="" textlink="">
      <xdr:nvSpPr>
        <xdr:cNvPr id="439" name="円/楕円 438"/>
        <xdr:cNvSpPr/>
      </xdr:nvSpPr>
      <xdr:spPr>
        <a:xfrm>
          <a:off x="16459200" y="12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102524</xdr:rowOff>
    </xdr:from>
    <xdr:ext cx="762000" cy="259045"/>
    <xdr:sp macro="" textlink="">
      <xdr:nvSpPr>
        <xdr:cNvPr id="440" name="公債費以外該当値テキスト"/>
        <xdr:cNvSpPr txBox="1"/>
      </xdr:nvSpPr>
      <xdr:spPr>
        <a:xfrm>
          <a:off x="16598900" y="1261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107224</xdr:rowOff>
    </xdr:from>
    <xdr:to>
      <xdr:col>22</xdr:col>
      <xdr:colOff>615950</xdr:colOff>
      <xdr:row>74</xdr:row>
      <xdr:rowOff>37374</xdr:rowOff>
    </xdr:to>
    <xdr:sp macro="" textlink="">
      <xdr:nvSpPr>
        <xdr:cNvPr id="441" name="円/楕円 440"/>
        <xdr:cNvSpPr/>
      </xdr:nvSpPr>
      <xdr:spPr>
        <a:xfrm>
          <a:off x="15621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47551</xdr:rowOff>
    </xdr:from>
    <xdr:ext cx="736600" cy="259045"/>
    <xdr:sp macro="" textlink="">
      <xdr:nvSpPr>
        <xdr:cNvPr id="442" name="テキスト ボックス 441"/>
        <xdr:cNvSpPr txBox="1"/>
      </xdr:nvSpPr>
      <xdr:spPr>
        <a:xfrm>
          <a:off x="15290800" y="1239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xdr:rowOff>
    </xdr:from>
    <xdr:to>
      <xdr:col>21</xdr:col>
      <xdr:colOff>412750</xdr:colOff>
      <xdr:row>74</xdr:row>
      <xdr:rowOff>109220</xdr:rowOff>
    </xdr:to>
    <xdr:sp macro="" textlink="">
      <xdr:nvSpPr>
        <xdr:cNvPr id="443" name="円/楕円 442"/>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119397</xdr:rowOff>
    </xdr:from>
    <xdr:ext cx="762000" cy="259045"/>
    <xdr:sp macro="" textlink="">
      <xdr:nvSpPr>
        <xdr:cNvPr id="444" name="テキスト ボックス 443"/>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27215</xdr:rowOff>
    </xdr:from>
    <xdr:to>
      <xdr:col>20</xdr:col>
      <xdr:colOff>209550</xdr:colOff>
      <xdr:row>74</xdr:row>
      <xdr:rowOff>128815</xdr:rowOff>
    </xdr:to>
    <xdr:sp macro="" textlink="">
      <xdr:nvSpPr>
        <xdr:cNvPr id="445" name="円/楕円 444"/>
        <xdr:cNvSpPr/>
      </xdr:nvSpPr>
      <xdr:spPr>
        <a:xfrm>
          <a:off x="13843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138992</xdr:rowOff>
    </xdr:from>
    <xdr:ext cx="762000" cy="259045"/>
    <xdr:sp macro="" textlink="">
      <xdr:nvSpPr>
        <xdr:cNvPr id="446" name="テキスト ボックス 445"/>
        <xdr:cNvSpPr txBox="1"/>
      </xdr:nvSpPr>
      <xdr:spPr>
        <a:xfrm>
          <a:off x="13512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47" name="円/楕円 446"/>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50817</xdr:rowOff>
    </xdr:from>
    <xdr:ext cx="762000" cy="259045"/>
    <xdr:sp macro="" textlink="">
      <xdr:nvSpPr>
        <xdr:cNvPr id="448" name="テキスト ボックス 447"/>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北海道大空町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101724</xdr:rowOff>
    </xdr:from>
    <xdr:to>
      <xdr:col>4</xdr:col>
      <xdr:colOff>1117600</xdr:colOff>
      <xdr:row>16</xdr:row>
      <xdr:rowOff>145878</xdr:rowOff>
    </xdr:to>
    <xdr:cxnSp macro="">
      <xdr:nvCxnSpPr>
        <xdr:cNvPr id="46" name="直線コネクタ 45"/>
        <xdr:cNvCxnSpPr/>
      </xdr:nvCxnSpPr>
      <xdr:spPr bwMode="auto">
        <a:xfrm flipV="1">
          <a:off x="5003800" y="2892549"/>
          <a:ext cx="647700" cy="4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86502</xdr:rowOff>
    </xdr:from>
    <xdr:ext cx="762000" cy="259045"/>
    <xdr:sp macro="" textlink="">
      <xdr:nvSpPr>
        <xdr:cNvPr id="47" name="人口1人当たり決算額の推移平均値テキスト130"/>
        <xdr:cNvSpPr txBox="1"/>
      </xdr:nvSpPr>
      <xdr:spPr>
        <a:xfrm>
          <a:off x="5740400" y="287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60382</xdr:rowOff>
    </xdr:from>
    <xdr:to>
      <xdr:col>4</xdr:col>
      <xdr:colOff>469900</xdr:colOff>
      <xdr:row>16</xdr:row>
      <xdr:rowOff>145878</xdr:rowOff>
    </xdr:to>
    <xdr:cxnSp macro="">
      <xdr:nvCxnSpPr>
        <xdr:cNvPr id="49" name="直線コネクタ 48"/>
        <xdr:cNvCxnSpPr/>
      </xdr:nvCxnSpPr>
      <xdr:spPr bwMode="auto">
        <a:xfrm>
          <a:off x="4305300" y="2851207"/>
          <a:ext cx="698500" cy="8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39882</xdr:rowOff>
    </xdr:from>
    <xdr:to>
      <xdr:col>3</xdr:col>
      <xdr:colOff>904875</xdr:colOff>
      <xdr:row>16</xdr:row>
      <xdr:rowOff>60382</xdr:rowOff>
    </xdr:to>
    <xdr:cxnSp macro="">
      <xdr:nvCxnSpPr>
        <xdr:cNvPr id="52" name="直線コネクタ 51"/>
        <xdr:cNvCxnSpPr/>
      </xdr:nvCxnSpPr>
      <xdr:spPr bwMode="auto">
        <a:xfrm>
          <a:off x="3606800" y="2830707"/>
          <a:ext cx="698500" cy="2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39882</xdr:rowOff>
    </xdr:from>
    <xdr:to>
      <xdr:col>3</xdr:col>
      <xdr:colOff>206375</xdr:colOff>
      <xdr:row>16</xdr:row>
      <xdr:rowOff>62377</xdr:rowOff>
    </xdr:to>
    <xdr:cxnSp macro="">
      <xdr:nvCxnSpPr>
        <xdr:cNvPr id="55" name="直線コネクタ 54"/>
        <xdr:cNvCxnSpPr/>
      </xdr:nvCxnSpPr>
      <xdr:spPr bwMode="auto">
        <a:xfrm flipV="1">
          <a:off x="2908300" y="2830707"/>
          <a:ext cx="698500" cy="22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50924</xdr:rowOff>
    </xdr:from>
    <xdr:to>
      <xdr:col>5</xdr:col>
      <xdr:colOff>34925</xdr:colOff>
      <xdr:row>16</xdr:row>
      <xdr:rowOff>152524</xdr:rowOff>
    </xdr:to>
    <xdr:sp macro="" textlink="">
      <xdr:nvSpPr>
        <xdr:cNvPr id="65" name="円/楕円 64"/>
        <xdr:cNvSpPr/>
      </xdr:nvSpPr>
      <xdr:spPr bwMode="auto">
        <a:xfrm>
          <a:off x="5600700" y="284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67451</xdr:rowOff>
    </xdr:from>
    <xdr:ext cx="762000" cy="259045"/>
    <xdr:sp macro="" textlink="">
      <xdr:nvSpPr>
        <xdr:cNvPr id="66" name="人口1人当たり決算額の推移該当値テキスト130"/>
        <xdr:cNvSpPr txBox="1"/>
      </xdr:nvSpPr>
      <xdr:spPr>
        <a:xfrm>
          <a:off x="5740400" y="268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182,756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95078</xdr:rowOff>
    </xdr:from>
    <xdr:to>
      <xdr:col>4</xdr:col>
      <xdr:colOff>520700</xdr:colOff>
      <xdr:row>17</xdr:row>
      <xdr:rowOff>25228</xdr:rowOff>
    </xdr:to>
    <xdr:sp macro="" textlink="">
      <xdr:nvSpPr>
        <xdr:cNvPr id="67" name="円/楕円 66"/>
        <xdr:cNvSpPr/>
      </xdr:nvSpPr>
      <xdr:spPr bwMode="auto">
        <a:xfrm>
          <a:off x="4953000" y="288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35405</xdr:rowOff>
    </xdr:from>
    <xdr:ext cx="736600" cy="259045"/>
    <xdr:sp macro="" textlink="">
      <xdr:nvSpPr>
        <xdr:cNvPr id="68" name="テキスト ボックス 67"/>
        <xdr:cNvSpPr txBox="1"/>
      </xdr:nvSpPr>
      <xdr:spPr>
        <a:xfrm>
          <a:off x="4622800" y="2654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9582</xdr:rowOff>
    </xdr:from>
    <xdr:to>
      <xdr:col>3</xdr:col>
      <xdr:colOff>955675</xdr:colOff>
      <xdr:row>16</xdr:row>
      <xdr:rowOff>111182</xdr:rowOff>
    </xdr:to>
    <xdr:sp macro="" textlink="">
      <xdr:nvSpPr>
        <xdr:cNvPr id="69" name="円/楕円 68"/>
        <xdr:cNvSpPr/>
      </xdr:nvSpPr>
      <xdr:spPr bwMode="auto">
        <a:xfrm>
          <a:off x="4254500" y="280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121359</xdr:rowOff>
    </xdr:from>
    <xdr:ext cx="762000" cy="259045"/>
    <xdr:sp macro="" textlink="">
      <xdr:nvSpPr>
        <xdr:cNvPr id="70" name="テキスト ボックス 69"/>
        <xdr:cNvSpPr txBox="1"/>
      </xdr:nvSpPr>
      <xdr:spPr>
        <a:xfrm>
          <a:off x="3924300" y="256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189,990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160532</xdr:rowOff>
    </xdr:from>
    <xdr:to>
      <xdr:col>3</xdr:col>
      <xdr:colOff>257175</xdr:colOff>
      <xdr:row>16</xdr:row>
      <xdr:rowOff>90682</xdr:rowOff>
    </xdr:to>
    <xdr:sp macro="" textlink="">
      <xdr:nvSpPr>
        <xdr:cNvPr id="71" name="円/楕円 70"/>
        <xdr:cNvSpPr/>
      </xdr:nvSpPr>
      <xdr:spPr bwMode="auto">
        <a:xfrm>
          <a:off x="3556000" y="277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100859</xdr:rowOff>
    </xdr:from>
    <xdr:ext cx="762000" cy="259045"/>
    <xdr:sp macro="" textlink="">
      <xdr:nvSpPr>
        <xdr:cNvPr id="72" name="テキスト ボックス 71"/>
        <xdr:cNvSpPr txBox="1"/>
      </xdr:nvSpPr>
      <xdr:spPr>
        <a:xfrm>
          <a:off x="3225800" y="25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193,577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11577</xdr:rowOff>
    </xdr:from>
    <xdr:to>
      <xdr:col>2</xdr:col>
      <xdr:colOff>692150</xdr:colOff>
      <xdr:row>16</xdr:row>
      <xdr:rowOff>113177</xdr:rowOff>
    </xdr:to>
    <xdr:sp macro="" textlink="">
      <xdr:nvSpPr>
        <xdr:cNvPr id="73" name="円/楕円 72"/>
        <xdr:cNvSpPr/>
      </xdr:nvSpPr>
      <xdr:spPr bwMode="auto">
        <a:xfrm>
          <a:off x="2857500" y="280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123354</xdr:rowOff>
    </xdr:from>
    <xdr:ext cx="762000" cy="259045"/>
    <xdr:sp macro="" textlink="">
      <xdr:nvSpPr>
        <xdr:cNvPr id="74" name="テキスト ボックス 73"/>
        <xdr:cNvSpPr txBox="1"/>
      </xdr:nvSpPr>
      <xdr:spPr>
        <a:xfrm>
          <a:off x="2527300" y="257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176276</xdr:rowOff>
    </xdr:from>
    <xdr:to>
      <xdr:col>4</xdr:col>
      <xdr:colOff>1117600</xdr:colOff>
      <xdr:row>34</xdr:row>
      <xdr:rowOff>111493</xdr:rowOff>
    </xdr:to>
    <xdr:cxnSp macro="">
      <xdr:nvCxnSpPr>
        <xdr:cNvPr id="107" name="直線コネクタ 106"/>
        <xdr:cNvCxnSpPr/>
      </xdr:nvCxnSpPr>
      <xdr:spPr bwMode="auto">
        <a:xfrm>
          <a:off x="5003800" y="6100826"/>
          <a:ext cx="647700" cy="278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176276</xdr:rowOff>
    </xdr:from>
    <xdr:to>
      <xdr:col>4</xdr:col>
      <xdr:colOff>469900</xdr:colOff>
      <xdr:row>33</xdr:row>
      <xdr:rowOff>235280</xdr:rowOff>
    </xdr:to>
    <xdr:cxnSp macro="">
      <xdr:nvCxnSpPr>
        <xdr:cNvPr id="110" name="直線コネクタ 109"/>
        <xdr:cNvCxnSpPr/>
      </xdr:nvCxnSpPr>
      <xdr:spPr bwMode="auto">
        <a:xfrm flipV="1">
          <a:off x="4305300" y="6100826"/>
          <a:ext cx="698500" cy="59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204711</xdr:rowOff>
    </xdr:from>
    <xdr:to>
      <xdr:col>3</xdr:col>
      <xdr:colOff>904875</xdr:colOff>
      <xdr:row>33</xdr:row>
      <xdr:rowOff>235280</xdr:rowOff>
    </xdr:to>
    <xdr:cxnSp macro="">
      <xdr:nvCxnSpPr>
        <xdr:cNvPr id="113" name="直線コネクタ 112"/>
        <xdr:cNvCxnSpPr/>
      </xdr:nvCxnSpPr>
      <xdr:spPr bwMode="auto">
        <a:xfrm>
          <a:off x="3606800" y="6129261"/>
          <a:ext cx="698500" cy="30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170612</xdr:rowOff>
    </xdr:from>
    <xdr:to>
      <xdr:col>3</xdr:col>
      <xdr:colOff>206375</xdr:colOff>
      <xdr:row>33</xdr:row>
      <xdr:rowOff>204711</xdr:rowOff>
    </xdr:to>
    <xdr:cxnSp macro="">
      <xdr:nvCxnSpPr>
        <xdr:cNvPr id="116" name="直線コネクタ 115"/>
        <xdr:cNvCxnSpPr/>
      </xdr:nvCxnSpPr>
      <xdr:spPr bwMode="auto">
        <a:xfrm>
          <a:off x="2908300" y="6095162"/>
          <a:ext cx="698500" cy="3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60693</xdr:rowOff>
    </xdr:from>
    <xdr:to>
      <xdr:col>5</xdr:col>
      <xdr:colOff>34925</xdr:colOff>
      <xdr:row>34</xdr:row>
      <xdr:rowOff>162293</xdr:rowOff>
    </xdr:to>
    <xdr:sp macro="" textlink="">
      <xdr:nvSpPr>
        <xdr:cNvPr id="126" name="円/楕円 125"/>
        <xdr:cNvSpPr/>
      </xdr:nvSpPr>
      <xdr:spPr bwMode="auto">
        <a:xfrm>
          <a:off x="5600700" y="632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248670</xdr:rowOff>
    </xdr:from>
    <xdr:ext cx="762000" cy="259045"/>
    <xdr:sp macro="" textlink="">
      <xdr:nvSpPr>
        <xdr:cNvPr id="127" name="人口1人当たり決算額の推移該当値テキスト445"/>
        <xdr:cNvSpPr txBox="1"/>
      </xdr:nvSpPr>
      <xdr:spPr>
        <a:xfrm>
          <a:off x="5740400" y="61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62,721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125476</xdr:rowOff>
    </xdr:from>
    <xdr:to>
      <xdr:col>4</xdr:col>
      <xdr:colOff>520700</xdr:colOff>
      <xdr:row>33</xdr:row>
      <xdr:rowOff>227076</xdr:rowOff>
    </xdr:to>
    <xdr:sp macro="" textlink="">
      <xdr:nvSpPr>
        <xdr:cNvPr id="128" name="円/楕円 127"/>
        <xdr:cNvSpPr/>
      </xdr:nvSpPr>
      <xdr:spPr bwMode="auto">
        <a:xfrm>
          <a:off x="4953000" y="6050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65803</xdr:rowOff>
    </xdr:from>
    <xdr:ext cx="736600" cy="259045"/>
    <xdr:sp macro="" textlink="">
      <xdr:nvSpPr>
        <xdr:cNvPr id="129" name="テキスト ボックス 128"/>
        <xdr:cNvSpPr txBox="1"/>
      </xdr:nvSpPr>
      <xdr:spPr>
        <a:xfrm>
          <a:off x="4622800" y="581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84,620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184480</xdr:rowOff>
    </xdr:from>
    <xdr:to>
      <xdr:col>3</xdr:col>
      <xdr:colOff>955675</xdr:colOff>
      <xdr:row>33</xdr:row>
      <xdr:rowOff>286080</xdr:rowOff>
    </xdr:to>
    <xdr:sp macro="" textlink="">
      <xdr:nvSpPr>
        <xdr:cNvPr id="130" name="円/楕円 129"/>
        <xdr:cNvSpPr/>
      </xdr:nvSpPr>
      <xdr:spPr bwMode="auto">
        <a:xfrm>
          <a:off x="4254500" y="610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124807</xdr:rowOff>
    </xdr:from>
    <xdr:ext cx="762000" cy="259045"/>
    <xdr:sp macro="" textlink="">
      <xdr:nvSpPr>
        <xdr:cNvPr id="131" name="テキスト ボックス 130"/>
        <xdr:cNvSpPr txBox="1"/>
      </xdr:nvSpPr>
      <xdr:spPr>
        <a:xfrm>
          <a:off x="3924300" y="587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79,974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153911</xdr:rowOff>
    </xdr:from>
    <xdr:to>
      <xdr:col>3</xdr:col>
      <xdr:colOff>257175</xdr:colOff>
      <xdr:row>33</xdr:row>
      <xdr:rowOff>255511</xdr:rowOff>
    </xdr:to>
    <xdr:sp macro="" textlink="">
      <xdr:nvSpPr>
        <xdr:cNvPr id="132" name="円/楕円 131"/>
        <xdr:cNvSpPr/>
      </xdr:nvSpPr>
      <xdr:spPr bwMode="auto">
        <a:xfrm>
          <a:off x="3556000" y="607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94238</xdr:rowOff>
    </xdr:from>
    <xdr:ext cx="762000" cy="259045"/>
    <xdr:sp macro="" textlink="">
      <xdr:nvSpPr>
        <xdr:cNvPr id="133" name="テキスト ボックス 132"/>
        <xdr:cNvSpPr txBox="1"/>
      </xdr:nvSpPr>
      <xdr:spPr>
        <a:xfrm>
          <a:off x="3225800" y="584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82,381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119812</xdr:rowOff>
    </xdr:from>
    <xdr:to>
      <xdr:col>2</xdr:col>
      <xdr:colOff>692150</xdr:colOff>
      <xdr:row>33</xdr:row>
      <xdr:rowOff>221412</xdr:rowOff>
    </xdr:to>
    <xdr:sp macro="" textlink="">
      <xdr:nvSpPr>
        <xdr:cNvPr id="134" name="円/楕円 133"/>
        <xdr:cNvSpPr/>
      </xdr:nvSpPr>
      <xdr:spPr bwMode="auto">
        <a:xfrm>
          <a:off x="2857500" y="604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60139</xdr:rowOff>
    </xdr:from>
    <xdr:ext cx="762000" cy="259045"/>
    <xdr:sp macro="" textlink="">
      <xdr:nvSpPr>
        <xdr:cNvPr id="135" name="テキスト ボックス 134"/>
        <xdr:cNvSpPr txBox="1"/>
      </xdr:nvSpPr>
      <xdr:spPr>
        <a:xfrm>
          <a:off x="2527300" y="581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例年</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月に決算見込に近づけるための補正予算を組んでいるため実質収支の標準財政規模に対する割合は</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％台となり、決算上多額の剰余金（赤字）は生じていない。</a:t>
          </a:r>
          <a:endParaRPr lang="ja-JP" altLang="ja-JP" sz="1400">
            <a:effectLst/>
          </a:endParaRPr>
        </a:p>
        <a:p>
          <a:pPr rtl="0"/>
          <a:r>
            <a:rPr lang="ja-JP" altLang="ja-JP" sz="1100" b="0" i="0" baseline="0">
              <a:solidFill>
                <a:schemeClr val="dk1"/>
              </a:solidFill>
              <a:effectLst/>
              <a:latin typeface="+mn-lt"/>
              <a:ea typeface="+mn-ea"/>
              <a:cs typeface="+mn-cs"/>
            </a:rPr>
            <a:t>　平成</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年に財政調整基金を取崩し、債務負担行為の償還を行ったため実質単年度収支は一時的に赤字となったが、その後、財政調整基金の残高は回復している。</a:t>
          </a:r>
          <a:endParaRPr lang="ja-JP" altLang="ja-JP" sz="1400">
            <a:effectLst/>
          </a:endParaRPr>
        </a:p>
        <a:p>
          <a:pPr rtl="0"/>
          <a:r>
            <a:rPr lang="ja-JP" altLang="ja-JP" sz="1100" b="0" i="0" baseline="0">
              <a:solidFill>
                <a:schemeClr val="dk1"/>
              </a:solidFill>
              <a:effectLst/>
              <a:latin typeface="+mn-lt"/>
              <a:ea typeface="+mn-ea"/>
              <a:cs typeface="+mn-cs"/>
            </a:rPr>
            <a:t>今後も合併算定替えの特例期間終了による普通交付税の段階的な減少や、不測の財政需要に備えなければならない。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いずれの年度も連結実質赤字比率は算出されていない。</a:t>
          </a:r>
          <a:endParaRPr lang="ja-JP" altLang="ja-JP" sz="1400">
            <a:effectLst/>
          </a:endParaRPr>
        </a:p>
        <a:p>
          <a:pPr rtl="0"/>
          <a:r>
            <a:rPr lang="ja-JP" altLang="ja-JP" sz="1100" b="0" i="0" baseline="0">
              <a:solidFill>
                <a:schemeClr val="dk1"/>
              </a:solidFill>
              <a:effectLst/>
              <a:latin typeface="+mn-lt"/>
              <a:ea typeface="+mn-ea"/>
              <a:cs typeface="+mn-cs"/>
            </a:rPr>
            <a:t>　国民健康保険事業特別会計及び介護保険特別会計については、保険税（料）抑制のための一般会計からの繰入は行っていないが実質収支は黒字となっており、健全な事業運営といえる。</a:t>
          </a:r>
          <a:endParaRPr lang="ja-JP" altLang="ja-JP" sz="1400">
            <a:effectLst/>
          </a:endParaRPr>
        </a:p>
        <a:p>
          <a:pPr rtl="0"/>
          <a:r>
            <a:rPr lang="ja-JP" altLang="ja-JP" sz="1100" b="0" i="0" baseline="0">
              <a:solidFill>
                <a:schemeClr val="dk1"/>
              </a:solidFill>
              <a:effectLst/>
              <a:latin typeface="+mn-lt"/>
              <a:ea typeface="+mn-ea"/>
              <a:cs typeface="+mn-cs"/>
            </a:rPr>
            <a:t>　一般会計以外の全ての特別会計においても黒字（もしくは</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）となっており、過大な剰余金も生じていないため、予算で定められたとおりの財務会計活動が行われた結果であるといえる。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度は臨時財政対策債残高の一部を例年より多く償還したことにより一時的に元利償還金が増加したが、全体的な傾向として徐々にではあるが着実に減少している。また、債務負担行為に基づく支出額も同様に減少傾向である。</a:t>
          </a:r>
          <a:endParaRPr lang="ja-JP" altLang="ja-JP" sz="1400">
            <a:effectLst/>
          </a:endParaRPr>
        </a:p>
        <a:p>
          <a:pPr rtl="0"/>
          <a:r>
            <a:rPr lang="ja-JP" altLang="ja-JP" sz="1100" b="0" i="0" baseline="0">
              <a:solidFill>
                <a:schemeClr val="dk1"/>
              </a:solidFill>
              <a:effectLst/>
              <a:latin typeface="+mn-lt"/>
              <a:ea typeface="+mn-ea"/>
              <a:cs typeface="+mn-cs"/>
            </a:rPr>
            <a:t>　実際の実質公債費比率は分母である標準財政規模が交付税によって大きく左右されるが、実質公債費比率の分子の推移では合併直後の平成</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割近くの額が減少しており、確実に健全化が図られている。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将来負担の主要素である地方債の現在高については、合併直後の平成</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３１</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千万円もの減額となっており、さらには充当可能財源である基金についても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年度に比べ、</a:t>
          </a:r>
          <a:r>
            <a:rPr lang="ja-JP" altLang="en-US" sz="1100" b="0" i="0" baseline="0">
              <a:solidFill>
                <a:schemeClr val="dk1"/>
              </a:solidFill>
              <a:effectLst/>
              <a:latin typeface="+mn-lt"/>
              <a:ea typeface="+mn-ea"/>
              <a:cs typeface="+mn-cs"/>
            </a:rPr>
            <a:t>１７</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千万円の増額となっている。</a:t>
          </a:r>
          <a:endParaRPr lang="ja-JP" altLang="ja-JP" sz="1400">
            <a:effectLst/>
          </a:endParaRPr>
        </a:p>
        <a:p>
          <a:pPr rtl="0"/>
          <a:r>
            <a:rPr lang="ja-JP" altLang="ja-JP" sz="1100" b="0" i="0" baseline="0">
              <a:solidFill>
                <a:schemeClr val="dk1"/>
              </a:solidFill>
              <a:effectLst/>
              <a:latin typeface="+mn-lt"/>
              <a:ea typeface="+mn-ea"/>
              <a:cs typeface="+mn-cs"/>
            </a:rPr>
            <a:t>　合併以降、普通交付税の合併算定替えの保障期間に中期的な財政推計のもと、普通建設事業費とのバランスを考えながら新規地方債発行の抑制と、基金への積み増しが大きな効果をもたらしており、結果として将来負担比率の分子の額は減っていることがわかる。</a:t>
          </a:r>
          <a:endParaRPr lang="ja-JP" altLang="ja-JP" sz="1400">
            <a:effectLst/>
          </a:endParaRPr>
        </a:p>
        <a:p>
          <a:pPr rtl="0"/>
          <a:r>
            <a:rPr lang="ja-JP" altLang="ja-JP" sz="1100" b="0" i="0" baseline="0">
              <a:solidFill>
                <a:schemeClr val="dk1"/>
              </a:solidFill>
              <a:effectLst/>
              <a:latin typeface="+mn-lt"/>
              <a:ea typeface="+mn-ea"/>
              <a:cs typeface="+mn-cs"/>
            </a:rPr>
            <a:t>　今後は合併算定替えの段階的縮減期間を目前に控えているため、財政規模を抑えつつ一般財源支出の縮減に引き続き努めなければならない。</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7991592</v>
      </c>
      <c r="BO4" s="349"/>
      <c r="BP4" s="349"/>
      <c r="BQ4" s="349"/>
      <c r="BR4" s="349"/>
      <c r="BS4" s="349"/>
      <c r="BT4" s="349"/>
      <c r="BU4" s="350"/>
      <c r="BV4" s="348">
        <v>8327627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2.2000000000000002</v>
      </c>
      <c r="CU4" s="355"/>
      <c r="CV4" s="355"/>
      <c r="CW4" s="355"/>
      <c r="CX4" s="355"/>
      <c r="CY4" s="355"/>
      <c r="CZ4" s="355"/>
      <c r="DA4" s="356"/>
      <c r="DB4" s="354">
        <v>2.1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7859740</v>
      </c>
      <c r="BO5" s="417"/>
      <c r="BP5" s="417"/>
      <c r="BQ5" s="417"/>
      <c r="BR5" s="417"/>
      <c r="BS5" s="417"/>
      <c r="BT5" s="417"/>
      <c r="BU5" s="418"/>
      <c r="BV5" s="416">
        <v>8205210</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85.1</v>
      </c>
      <c r="CU5" s="383"/>
      <c r="CV5" s="383"/>
      <c r="CW5" s="383"/>
      <c r="CX5" s="383"/>
      <c r="CY5" s="383"/>
      <c r="CZ5" s="383"/>
      <c r="DA5" s="384"/>
      <c r="DB5" s="382">
        <v>82.1</v>
      </c>
      <c r="DC5" s="383"/>
      <c r="DD5" s="383"/>
      <c r="DE5" s="383"/>
      <c r="DF5" s="383"/>
      <c r="DG5" s="383"/>
      <c r="DH5" s="383"/>
      <c r="DI5" s="384"/>
      <c r="DJ5" s="137"/>
      <c r="DK5" s="137"/>
      <c r="DL5" s="137"/>
      <c r="DM5" s="137"/>
      <c r="DN5" s="137"/>
      <c r="DO5" s="137"/>
    </row>
    <row r="6" spans="1:119" ht="18.75" customHeight="1" x14ac:dyDescent="0.15">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131852</v>
      </c>
      <c r="BO6" s="417"/>
      <c r="BP6" s="417"/>
      <c r="BQ6" s="417"/>
      <c r="BR6" s="417"/>
      <c r="BS6" s="417"/>
      <c r="BT6" s="417"/>
      <c r="BU6" s="418"/>
      <c r="BV6" s="416">
        <v>122417</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90</v>
      </c>
      <c r="CU6" s="423"/>
      <c r="CV6" s="423"/>
      <c r="CW6" s="423"/>
      <c r="CX6" s="423"/>
      <c r="CY6" s="423"/>
      <c r="CZ6" s="423"/>
      <c r="DA6" s="424"/>
      <c r="DB6" s="422">
        <v>87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11879</v>
      </c>
      <c r="BO7" s="417"/>
      <c r="BP7" s="417"/>
      <c r="BQ7" s="417"/>
      <c r="BR7" s="417"/>
      <c r="BS7" s="417"/>
      <c r="BT7" s="417"/>
      <c r="BU7" s="418"/>
      <c r="BV7" s="416">
        <v>3700</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5450837</v>
      </c>
      <c r="CU7" s="417"/>
      <c r="CV7" s="417"/>
      <c r="CW7" s="417"/>
      <c r="CX7" s="417"/>
      <c r="CY7" s="417"/>
      <c r="CZ7" s="417"/>
      <c r="DA7" s="418"/>
      <c r="DB7" s="416">
        <v>5663987</v>
      </c>
      <c r="DC7" s="417"/>
      <c r="DD7" s="417"/>
      <c r="DE7" s="417"/>
      <c r="DF7" s="417"/>
      <c r="DG7" s="417"/>
      <c r="DH7" s="417"/>
      <c r="DI7" s="418"/>
      <c r="DJ7" s="137"/>
      <c r="DK7" s="137"/>
      <c r="DL7" s="137"/>
      <c r="DM7" s="137"/>
      <c r="DN7" s="137"/>
      <c r="DO7" s="137"/>
    </row>
    <row r="8" spans="1:119" ht="18.75" customHeight="1" thickBot="1" x14ac:dyDescent="0.2">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119973</v>
      </c>
      <c r="BO8" s="417"/>
      <c r="BP8" s="417"/>
      <c r="BQ8" s="417"/>
      <c r="BR8" s="417"/>
      <c r="BS8" s="417"/>
      <c r="BT8" s="417"/>
      <c r="BU8" s="418"/>
      <c r="BV8" s="416">
        <v>118717</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7933</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100</v>
      </c>
      <c r="AV9" s="412"/>
      <c r="AW9" s="412"/>
      <c r="AX9" s="412"/>
      <c r="AY9" s="413" t="s">
        <v>101</v>
      </c>
      <c r="AZ9" s="414"/>
      <c r="BA9" s="414"/>
      <c r="BB9" s="414"/>
      <c r="BC9" s="414"/>
      <c r="BD9" s="414"/>
      <c r="BE9" s="414"/>
      <c r="BF9" s="414"/>
      <c r="BG9" s="414"/>
      <c r="BH9" s="414"/>
      <c r="BI9" s="414"/>
      <c r="BJ9" s="414"/>
      <c r="BK9" s="414"/>
      <c r="BL9" s="414"/>
      <c r="BM9" s="415"/>
      <c r="BN9" s="416">
        <v>1256</v>
      </c>
      <c r="BO9" s="417"/>
      <c r="BP9" s="417"/>
      <c r="BQ9" s="417"/>
      <c r="BR9" s="417"/>
      <c r="BS9" s="417"/>
      <c r="BT9" s="417"/>
      <c r="BU9" s="418"/>
      <c r="BV9" s="416">
        <v>13137</v>
      </c>
      <c r="BW9" s="417"/>
      <c r="BX9" s="417"/>
      <c r="BY9" s="417"/>
      <c r="BZ9" s="417"/>
      <c r="CA9" s="417"/>
      <c r="CB9" s="417"/>
      <c r="CC9" s="418"/>
      <c r="CD9" s="419" t="s">
        <v>102</v>
      </c>
      <c r="CE9" s="420"/>
      <c r="CF9" s="420"/>
      <c r="CG9" s="420"/>
      <c r="CH9" s="420"/>
      <c r="CI9" s="420"/>
      <c r="CJ9" s="420"/>
      <c r="CK9" s="420"/>
      <c r="CL9" s="420"/>
      <c r="CM9" s="420"/>
      <c r="CN9" s="420"/>
      <c r="CO9" s="420"/>
      <c r="CP9" s="420"/>
      <c r="CQ9" s="420"/>
      <c r="CR9" s="420"/>
      <c r="CS9" s="421"/>
      <c r="CT9" s="382">
        <v>21.4</v>
      </c>
      <c r="CU9" s="383"/>
      <c r="CV9" s="383"/>
      <c r="CW9" s="383"/>
      <c r="CX9" s="383"/>
      <c r="CY9" s="383"/>
      <c r="CZ9" s="383"/>
      <c r="DA9" s="384"/>
      <c r="DB9" s="382">
        <v>22.3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09"/>
      <c r="N10" s="409"/>
      <c r="O10" s="409"/>
      <c r="P10" s="409"/>
      <c r="Q10" s="410"/>
      <c r="R10" s="436">
        <v>8392</v>
      </c>
      <c r="S10" s="437"/>
      <c r="T10" s="437"/>
      <c r="U10" s="437"/>
      <c r="V10" s="438"/>
      <c r="W10" s="373"/>
      <c r="X10" s="374"/>
      <c r="Y10" s="374"/>
      <c r="Z10" s="374"/>
      <c r="AA10" s="374"/>
      <c r="AB10" s="374"/>
      <c r="AC10" s="374"/>
      <c r="AD10" s="374"/>
      <c r="AE10" s="374"/>
      <c r="AF10" s="374"/>
      <c r="AG10" s="374"/>
      <c r="AH10" s="374"/>
      <c r="AI10" s="374"/>
      <c r="AJ10" s="374"/>
      <c r="AK10" s="374"/>
      <c r="AL10" s="377"/>
      <c r="AM10" s="408" t="s">
        <v>104</v>
      </c>
      <c r="AN10" s="409"/>
      <c r="AO10" s="409"/>
      <c r="AP10" s="409"/>
      <c r="AQ10" s="409"/>
      <c r="AR10" s="409"/>
      <c r="AS10" s="409"/>
      <c r="AT10" s="410"/>
      <c r="AU10" s="411" t="s">
        <v>105</v>
      </c>
      <c r="AV10" s="412"/>
      <c r="AW10" s="412"/>
      <c r="AX10" s="412"/>
      <c r="AY10" s="413" t="s">
        <v>106</v>
      </c>
      <c r="AZ10" s="414"/>
      <c r="BA10" s="414"/>
      <c r="BB10" s="414"/>
      <c r="BC10" s="414"/>
      <c r="BD10" s="414"/>
      <c r="BE10" s="414"/>
      <c r="BF10" s="414"/>
      <c r="BG10" s="414"/>
      <c r="BH10" s="414"/>
      <c r="BI10" s="414"/>
      <c r="BJ10" s="414"/>
      <c r="BK10" s="414"/>
      <c r="BL10" s="414"/>
      <c r="BM10" s="415"/>
      <c r="BN10" s="416">
        <v>466</v>
      </c>
      <c r="BO10" s="417"/>
      <c r="BP10" s="417"/>
      <c r="BQ10" s="417"/>
      <c r="BR10" s="417"/>
      <c r="BS10" s="417"/>
      <c r="BT10" s="417"/>
      <c r="BU10" s="418"/>
      <c r="BV10" s="416">
        <v>498</v>
      </c>
      <c r="BW10" s="417"/>
      <c r="BX10" s="417"/>
      <c r="BY10" s="417"/>
      <c r="BZ10" s="417"/>
      <c r="CA10" s="417"/>
      <c r="CB10" s="417"/>
      <c r="CC10" s="418"/>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08" t="s">
        <v>110</v>
      </c>
      <c r="AN11" s="409"/>
      <c r="AO11" s="409"/>
      <c r="AP11" s="409"/>
      <c r="AQ11" s="409"/>
      <c r="AR11" s="409"/>
      <c r="AS11" s="409"/>
      <c r="AT11" s="410"/>
      <c r="AU11" s="411" t="s">
        <v>78</v>
      </c>
      <c r="AV11" s="412"/>
      <c r="AW11" s="412"/>
      <c r="AX11" s="412"/>
      <c r="AY11" s="413" t="s">
        <v>111</v>
      </c>
      <c r="AZ11" s="414"/>
      <c r="BA11" s="414"/>
      <c r="BB11" s="414"/>
      <c r="BC11" s="414"/>
      <c r="BD11" s="414"/>
      <c r="BE11" s="414"/>
      <c r="BF11" s="414"/>
      <c r="BG11" s="414"/>
      <c r="BH11" s="414"/>
      <c r="BI11" s="414"/>
      <c r="BJ11" s="414"/>
      <c r="BK11" s="414"/>
      <c r="BL11" s="414"/>
      <c r="BM11" s="415"/>
      <c r="BN11" s="416" t="s">
        <v>112</v>
      </c>
      <c r="BO11" s="417"/>
      <c r="BP11" s="417"/>
      <c r="BQ11" s="417"/>
      <c r="BR11" s="417"/>
      <c r="BS11" s="417"/>
      <c r="BT11" s="417"/>
      <c r="BU11" s="418"/>
      <c r="BV11" s="416" t="s">
        <v>112</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7708</v>
      </c>
      <c r="S12" s="458"/>
      <c r="T12" s="458"/>
      <c r="U12" s="458"/>
      <c r="V12" s="459"/>
      <c r="W12" s="460" t="s">
        <v>1</v>
      </c>
      <c r="X12" s="412"/>
      <c r="Y12" s="412"/>
      <c r="Z12" s="412"/>
      <c r="AA12" s="412"/>
      <c r="AB12" s="461"/>
      <c r="AC12" s="411" t="s">
        <v>116</v>
      </c>
      <c r="AD12" s="412"/>
      <c r="AE12" s="412"/>
      <c r="AF12" s="412"/>
      <c r="AG12" s="461"/>
      <c r="AH12" s="411" t="s">
        <v>117</v>
      </c>
      <c r="AI12" s="412"/>
      <c r="AJ12" s="412"/>
      <c r="AK12" s="412"/>
      <c r="AL12" s="462"/>
      <c r="AM12" s="408" t="s">
        <v>118</v>
      </c>
      <c r="AN12" s="409"/>
      <c r="AO12" s="409"/>
      <c r="AP12" s="409"/>
      <c r="AQ12" s="409"/>
      <c r="AR12" s="409"/>
      <c r="AS12" s="409"/>
      <c r="AT12" s="410"/>
      <c r="AU12" s="411" t="s">
        <v>119</v>
      </c>
      <c r="AV12" s="412"/>
      <c r="AW12" s="412"/>
      <c r="AX12" s="412"/>
      <c r="AY12" s="413" t="s">
        <v>120</v>
      </c>
      <c r="AZ12" s="414"/>
      <c r="BA12" s="414"/>
      <c r="BB12" s="414"/>
      <c r="BC12" s="414"/>
      <c r="BD12" s="414"/>
      <c r="BE12" s="414"/>
      <c r="BF12" s="414"/>
      <c r="BG12" s="414"/>
      <c r="BH12" s="414"/>
      <c r="BI12" s="414"/>
      <c r="BJ12" s="414"/>
      <c r="BK12" s="414"/>
      <c r="BL12" s="414"/>
      <c r="BM12" s="415"/>
      <c r="BN12" s="416" t="s">
        <v>121</v>
      </c>
      <c r="BO12" s="417"/>
      <c r="BP12" s="417"/>
      <c r="BQ12" s="417"/>
      <c r="BR12" s="417"/>
      <c r="BS12" s="417"/>
      <c r="BT12" s="417"/>
      <c r="BU12" s="418"/>
      <c r="BV12" s="416" t="s">
        <v>121</v>
      </c>
      <c r="BW12" s="417"/>
      <c r="BX12" s="417"/>
      <c r="BY12" s="417"/>
      <c r="BZ12" s="417"/>
      <c r="CA12" s="417"/>
      <c r="CB12" s="417"/>
      <c r="CC12" s="418"/>
      <c r="CD12" s="419" t="s">
        <v>122</v>
      </c>
      <c r="CE12" s="420"/>
      <c r="CF12" s="420"/>
      <c r="CG12" s="420"/>
      <c r="CH12" s="420"/>
      <c r="CI12" s="420"/>
      <c r="CJ12" s="420"/>
      <c r="CK12" s="420"/>
      <c r="CL12" s="420"/>
      <c r="CM12" s="420"/>
      <c r="CN12" s="420"/>
      <c r="CO12" s="420"/>
      <c r="CP12" s="420"/>
      <c r="CQ12" s="420"/>
      <c r="CR12" s="420"/>
      <c r="CS12" s="421"/>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7698</v>
      </c>
      <c r="S13" s="467"/>
      <c r="T13" s="467"/>
      <c r="U13" s="467"/>
      <c r="V13" s="468"/>
      <c r="W13" s="395" t="s">
        <v>124</v>
      </c>
      <c r="X13" s="396"/>
      <c r="Y13" s="396"/>
      <c r="Z13" s="396"/>
      <c r="AA13" s="396"/>
      <c r="AB13" s="386"/>
      <c r="AC13" s="436">
        <v>1615</v>
      </c>
      <c r="AD13" s="437"/>
      <c r="AE13" s="437"/>
      <c r="AF13" s="437"/>
      <c r="AG13" s="476"/>
      <c r="AH13" s="436">
        <v>1784</v>
      </c>
      <c r="AI13" s="437"/>
      <c r="AJ13" s="437"/>
      <c r="AK13" s="437"/>
      <c r="AL13" s="438"/>
      <c r="AM13" s="408" t="s">
        <v>125</v>
      </c>
      <c r="AN13" s="409"/>
      <c r="AO13" s="409"/>
      <c r="AP13" s="409"/>
      <c r="AQ13" s="409"/>
      <c r="AR13" s="409"/>
      <c r="AS13" s="409"/>
      <c r="AT13" s="410"/>
      <c r="AU13" s="411" t="s">
        <v>119</v>
      </c>
      <c r="AV13" s="412"/>
      <c r="AW13" s="412"/>
      <c r="AX13" s="412"/>
      <c r="AY13" s="413" t="s">
        <v>126</v>
      </c>
      <c r="AZ13" s="414"/>
      <c r="BA13" s="414"/>
      <c r="BB13" s="414"/>
      <c r="BC13" s="414"/>
      <c r="BD13" s="414"/>
      <c r="BE13" s="414"/>
      <c r="BF13" s="414"/>
      <c r="BG13" s="414"/>
      <c r="BH13" s="414"/>
      <c r="BI13" s="414"/>
      <c r="BJ13" s="414"/>
      <c r="BK13" s="414"/>
      <c r="BL13" s="414"/>
      <c r="BM13" s="415"/>
      <c r="BN13" s="416">
        <v>1722</v>
      </c>
      <c r="BO13" s="417"/>
      <c r="BP13" s="417"/>
      <c r="BQ13" s="417"/>
      <c r="BR13" s="417"/>
      <c r="BS13" s="417"/>
      <c r="BT13" s="417"/>
      <c r="BU13" s="418"/>
      <c r="BV13" s="416">
        <v>13635</v>
      </c>
      <c r="BW13" s="417"/>
      <c r="BX13" s="417"/>
      <c r="BY13" s="417"/>
      <c r="BZ13" s="417"/>
      <c r="CA13" s="417"/>
      <c r="CB13" s="417"/>
      <c r="CC13" s="418"/>
      <c r="CD13" s="419" t="s">
        <v>127</v>
      </c>
      <c r="CE13" s="420"/>
      <c r="CF13" s="420"/>
      <c r="CG13" s="420"/>
      <c r="CH13" s="420"/>
      <c r="CI13" s="420"/>
      <c r="CJ13" s="420"/>
      <c r="CK13" s="420"/>
      <c r="CL13" s="420"/>
      <c r="CM13" s="420"/>
      <c r="CN13" s="420"/>
      <c r="CO13" s="420"/>
      <c r="CP13" s="420"/>
      <c r="CQ13" s="420"/>
      <c r="CR13" s="420"/>
      <c r="CS13" s="421"/>
      <c r="CT13" s="382">
        <v>13.1</v>
      </c>
      <c r="CU13" s="383"/>
      <c r="CV13" s="383"/>
      <c r="CW13" s="383"/>
      <c r="CX13" s="383"/>
      <c r="CY13" s="383"/>
      <c r="CZ13" s="383"/>
      <c r="DA13" s="384"/>
      <c r="DB13" s="382">
        <v>14.5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7841</v>
      </c>
      <c r="S14" s="467"/>
      <c r="T14" s="467"/>
      <c r="U14" s="467"/>
      <c r="V14" s="468"/>
      <c r="W14" s="375"/>
      <c r="X14" s="376"/>
      <c r="Y14" s="376"/>
      <c r="Z14" s="376"/>
      <c r="AA14" s="376"/>
      <c r="AB14" s="365"/>
      <c r="AC14" s="469">
        <v>40.700000000000003</v>
      </c>
      <c r="AD14" s="470"/>
      <c r="AE14" s="470"/>
      <c r="AF14" s="470"/>
      <c r="AG14" s="471"/>
      <c r="AH14" s="469">
        <v>40.299999999999997</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v>5.7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7828</v>
      </c>
      <c r="S15" s="467"/>
      <c r="T15" s="467"/>
      <c r="U15" s="467"/>
      <c r="V15" s="468"/>
      <c r="W15" s="395" t="s">
        <v>130</v>
      </c>
      <c r="X15" s="396"/>
      <c r="Y15" s="396"/>
      <c r="Z15" s="396"/>
      <c r="AA15" s="396"/>
      <c r="AB15" s="386"/>
      <c r="AC15" s="436">
        <v>449</v>
      </c>
      <c r="AD15" s="437"/>
      <c r="AE15" s="437"/>
      <c r="AF15" s="437"/>
      <c r="AG15" s="476"/>
      <c r="AH15" s="436">
        <v>541</v>
      </c>
      <c r="AI15" s="437"/>
      <c r="AJ15" s="437"/>
      <c r="AK15" s="437"/>
      <c r="AL15" s="438"/>
      <c r="AM15" s="408"/>
      <c r="AN15" s="409"/>
      <c r="AO15" s="409"/>
      <c r="AP15" s="409"/>
      <c r="AQ15" s="409"/>
      <c r="AR15" s="409"/>
      <c r="AS15" s="409"/>
      <c r="AT15" s="410"/>
      <c r="AU15" s="411"/>
      <c r="AV15" s="412"/>
      <c r="AW15" s="412"/>
      <c r="AX15" s="412"/>
      <c r="AY15" s="345" t="s">
        <v>131</v>
      </c>
      <c r="AZ15" s="346"/>
      <c r="BA15" s="346"/>
      <c r="BB15" s="346"/>
      <c r="BC15" s="346"/>
      <c r="BD15" s="346"/>
      <c r="BE15" s="346"/>
      <c r="BF15" s="346"/>
      <c r="BG15" s="346"/>
      <c r="BH15" s="346"/>
      <c r="BI15" s="346"/>
      <c r="BJ15" s="346"/>
      <c r="BK15" s="346"/>
      <c r="BL15" s="346"/>
      <c r="BM15" s="347"/>
      <c r="BN15" s="348">
        <v>1068402</v>
      </c>
      <c r="BO15" s="349"/>
      <c r="BP15" s="349"/>
      <c r="BQ15" s="349"/>
      <c r="BR15" s="349"/>
      <c r="BS15" s="349"/>
      <c r="BT15" s="349"/>
      <c r="BU15" s="350"/>
      <c r="BV15" s="348">
        <v>1053971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86"/>
      <c r="N16" s="486"/>
      <c r="O16" s="486"/>
      <c r="P16" s="486"/>
      <c r="Q16" s="487"/>
      <c r="R16" s="488" t="s">
        <v>134</v>
      </c>
      <c r="S16" s="489"/>
      <c r="T16" s="489"/>
      <c r="U16" s="489"/>
      <c r="V16" s="490"/>
      <c r="W16" s="375"/>
      <c r="X16" s="376"/>
      <c r="Y16" s="376"/>
      <c r="Z16" s="376"/>
      <c r="AA16" s="376"/>
      <c r="AB16" s="365"/>
      <c r="AC16" s="469">
        <v>11.3</v>
      </c>
      <c r="AD16" s="470"/>
      <c r="AE16" s="470"/>
      <c r="AF16" s="470"/>
      <c r="AG16" s="471"/>
      <c r="AH16" s="469">
        <v>12.2</v>
      </c>
      <c r="AI16" s="470"/>
      <c r="AJ16" s="470"/>
      <c r="AK16" s="470"/>
      <c r="AL16" s="472"/>
      <c r="AM16" s="408"/>
      <c r="AN16" s="409"/>
      <c r="AO16" s="409"/>
      <c r="AP16" s="409"/>
      <c r="AQ16" s="409"/>
      <c r="AR16" s="409"/>
      <c r="AS16" s="409"/>
      <c r="AT16" s="410"/>
      <c r="AU16" s="411"/>
      <c r="AV16" s="412"/>
      <c r="AW16" s="412"/>
      <c r="AX16" s="412"/>
      <c r="AY16" s="413" t="s">
        <v>135</v>
      </c>
      <c r="AZ16" s="414"/>
      <c r="BA16" s="414"/>
      <c r="BB16" s="414"/>
      <c r="BC16" s="414"/>
      <c r="BD16" s="414"/>
      <c r="BE16" s="414"/>
      <c r="BF16" s="414"/>
      <c r="BG16" s="414"/>
      <c r="BH16" s="414"/>
      <c r="BI16" s="414"/>
      <c r="BJ16" s="414"/>
      <c r="BK16" s="414"/>
      <c r="BL16" s="414"/>
      <c r="BM16" s="415"/>
      <c r="BN16" s="416">
        <v>4403567</v>
      </c>
      <c r="BO16" s="417"/>
      <c r="BP16" s="417"/>
      <c r="BQ16" s="417"/>
      <c r="BR16" s="417"/>
      <c r="BS16" s="417"/>
      <c r="BT16" s="417"/>
      <c r="BU16" s="418"/>
      <c r="BV16" s="416">
        <v>4513930</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91" t="s">
        <v>136</v>
      </c>
      <c r="N17" s="492"/>
      <c r="O17" s="492"/>
      <c r="P17" s="492"/>
      <c r="Q17" s="493"/>
      <c r="R17" s="488" t="s">
        <v>134</v>
      </c>
      <c r="S17" s="489"/>
      <c r="T17" s="489"/>
      <c r="U17" s="489"/>
      <c r="V17" s="490"/>
      <c r="W17" s="395" t="s">
        <v>137</v>
      </c>
      <c r="X17" s="396"/>
      <c r="Y17" s="396"/>
      <c r="Z17" s="396"/>
      <c r="AA17" s="396"/>
      <c r="AB17" s="386"/>
      <c r="AC17" s="436">
        <v>1908</v>
      </c>
      <c r="AD17" s="437"/>
      <c r="AE17" s="437"/>
      <c r="AF17" s="437"/>
      <c r="AG17" s="476"/>
      <c r="AH17" s="436">
        <v>2088</v>
      </c>
      <c r="AI17" s="437"/>
      <c r="AJ17" s="437"/>
      <c r="AK17" s="437"/>
      <c r="AL17" s="438"/>
      <c r="AM17" s="408"/>
      <c r="AN17" s="409"/>
      <c r="AO17" s="409"/>
      <c r="AP17" s="409"/>
      <c r="AQ17" s="409"/>
      <c r="AR17" s="409"/>
      <c r="AS17" s="409"/>
      <c r="AT17" s="410"/>
      <c r="AU17" s="411"/>
      <c r="AV17" s="412"/>
      <c r="AW17" s="412"/>
      <c r="AX17" s="412"/>
      <c r="AY17" s="413" t="s">
        <v>138</v>
      </c>
      <c r="AZ17" s="414"/>
      <c r="BA17" s="414"/>
      <c r="BB17" s="414"/>
      <c r="BC17" s="414"/>
      <c r="BD17" s="414"/>
      <c r="BE17" s="414"/>
      <c r="BF17" s="414"/>
      <c r="BG17" s="414"/>
      <c r="BH17" s="414"/>
      <c r="BI17" s="414"/>
      <c r="BJ17" s="414"/>
      <c r="BK17" s="414"/>
      <c r="BL17" s="414"/>
      <c r="BM17" s="415"/>
      <c r="BN17" s="416">
        <v>1326652</v>
      </c>
      <c r="BO17" s="417"/>
      <c r="BP17" s="417"/>
      <c r="BQ17" s="417"/>
      <c r="BR17" s="417"/>
      <c r="BS17" s="417"/>
      <c r="BT17" s="417"/>
      <c r="BU17" s="418"/>
      <c r="BV17" s="416">
        <v>1297001</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343.66</v>
      </c>
      <c r="M18" s="498"/>
      <c r="N18" s="498"/>
      <c r="O18" s="498"/>
      <c r="P18" s="498"/>
      <c r="Q18" s="498"/>
      <c r="R18" s="499"/>
      <c r="S18" s="499"/>
      <c r="T18" s="499"/>
      <c r="U18" s="499"/>
      <c r="V18" s="500"/>
      <c r="W18" s="397"/>
      <c r="X18" s="398"/>
      <c r="Y18" s="398"/>
      <c r="Z18" s="398"/>
      <c r="AA18" s="398"/>
      <c r="AB18" s="389"/>
      <c r="AC18" s="501">
        <v>48</v>
      </c>
      <c r="AD18" s="502"/>
      <c r="AE18" s="502"/>
      <c r="AF18" s="502"/>
      <c r="AG18" s="503"/>
      <c r="AH18" s="501">
        <v>47.2</v>
      </c>
      <c r="AI18" s="502"/>
      <c r="AJ18" s="502"/>
      <c r="AK18" s="502"/>
      <c r="AL18" s="504"/>
      <c r="AM18" s="408"/>
      <c r="AN18" s="409"/>
      <c r="AO18" s="409"/>
      <c r="AP18" s="409"/>
      <c r="AQ18" s="409"/>
      <c r="AR18" s="409"/>
      <c r="AS18" s="409"/>
      <c r="AT18" s="410"/>
      <c r="AU18" s="411"/>
      <c r="AV18" s="412"/>
      <c r="AW18" s="412"/>
      <c r="AX18" s="412"/>
      <c r="AY18" s="413" t="s">
        <v>140</v>
      </c>
      <c r="AZ18" s="414"/>
      <c r="BA18" s="414"/>
      <c r="BB18" s="414"/>
      <c r="BC18" s="414"/>
      <c r="BD18" s="414"/>
      <c r="BE18" s="414"/>
      <c r="BF18" s="414"/>
      <c r="BG18" s="414"/>
      <c r="BH18" s="414"/>
      <c r="BI18" s="414"/>
      <c r="BJ18" s="414"/>
      <c r="BK18" s="414"/>
      <c r="BL18" s="414"/>
      <c r="BM18" s="415"/>
      <c r="BN18" s="416">
        <v>4616923</v>
      </c>
      <c r="BO18" s="417"/>
      <c r="BP18" s="417"/>
      <c r="BQ18" s="417"/>
      <c r="BR18" s="417"/>
      <c r="BS18" s="417"/>
      <c r="BT18" s="417"/>
      <c r="BU18" s="418"/>
      <c r="BV18" s="416">
        <v>4686379</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23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142</v>
      </c>
      <c r="AZ19" s="414"/>
      <c r="BA19" s="414"/>
      <c r="BB19" s="414"/>
      <c r="BC19" s="414"/>
      <c r="BD19" s="414"/>
      <c r="BE19" s="414"/>
      <c r="BF19" s="414"/>
      <c r="BG19" s="414"/>
      <c r="BH19" s="414"/>
      <c r="BI19" s="414"/>
      <c r="BJ19" s="414"/>
      <c r="BK19" s="414"/>
      <c r="BL19" s="414"/>
      <c r="BM19" s="415"/>
      <c r="BN19" s="416">
        <v>6027742</v>
      </c>
      <c r="BO19" s="417"/>
      <c r="BP19" s="417"/>
      <c r="BQ19" s="417"/>
      <c r="BR19" s="417"/>
      <c r="BS19" s="417"/>
      <c r="BT19" s="417"/>
      <c r="BU19" s="418"/>
      <c r="BV19" s="416">
        <v>6494157</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2967</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1" t="s">
        <v>1</v>
      </c>
      <c r="F22" s="396"/>
      <c r="G22" s="396"/>
      <c r="H22" s="396"/>
      <c r="I22" s="396"/>
      <c r="J22" s="396"/>
      <c r="K22" s="386"/>
      <c r="L22" s="391" t="s">
        <v>146</v>
      </c>
      <c r="M22" s="396"/>
      <c r="N22" s="396"/>
      <c r="O22" s="396"/>
      <c r="P22" s="386"/>
      <c r="Q22" s="524" t="s">
        <v>147</v>
      </c>
      <c r="R22" s="525"/>
      <c r="S22" s="525"/>
      <c r="T22" s="525"/>
      <c r="U22" s="525"/>
      <c r="V22" s="526"/>
      <c r="W22" s="530" t="s">
        <v>148</v>
      </c>
      <c r="X22" s="516"/>
      <c r="Y22" s="517"/>
      <c r="Z22" s="391" t="s">
        <v>1</v>
      </c>
      <c r="AA22" s="396"/>
      <c r="AB22" s="396"/>
      <c r="AC22" s="396"/>
      <c r="AD22" s="396"/>
      <c r="AE22" s="396"/>
      <c r="AF22" s="396"/>
      <c r="AG22" s="386"/>
      <c r="AH22" s="535" t="s">
        <v>149</v>
      </c>
      <c r="AI22" s="396"/>
      <c r="AJ22" s="396"/>
      <c r="AK22" s="396"/>
      <c r="AL22" s="386"/>
      <c r="AM22" s="535" t="s">
        <v>150</v>
      </c>
      <c r="AN22" s="536"/>
      <c r="AO22" s="536"/>
      <c r="AP22" s="536"/>
      <c r="AQ22" s="536"/>
      <c r="AR22" s="537"/>
      <c r="AS22" s="524" t="s">
        <v>147</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151</v>
      </c>
      <c r="AZ23" s="346"/>
      <c r="BA23" s="346"/>
      <c r="BB23" s="346"/>
      <c r="BC23" s="346"/>
      <c r="BD23" s="346"/>
      <c r="BE23" s="346"/>
      <c r="BF23" s="346"/>
      <c r="BG23" s="346"/>
      <c r="BH23" s="346"/>
      <c r="BI23" s="346"/>
      <c r="BJ23" s="346"/>
      <c r="BK23" s="346"/>
      <c r="BL23" s="346"/>
      <c r="BM23" s="347"/>
      <c r="BN23" s="416">
        <v>11158190</v>
      </c>
      <c r="BO23" s="417"/>
      <c r="BP23" s="417"/>
      <c r="BQ23" s="417"/>
      <c r="BR23" s="417"/>
      <c r="BS23" s="417"/>
      <c r="BT23" s="417"/>
      <c r="BU23" s="418"/>
      <c r="BV23" s="416">
        <v>11408925</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09"/>
      <c r="G24" s="409"/>
      <c r="H24" s="409"/>
      <c r="I24" s="409"/>
      <c r="J24" s="409"/>
      <c r="K24" s="410"/>
      <c r="L24" s="436">
        <v>1</v>
      </c>
      <c r="M24" s="437"/>
      <c r="N24" s="437"/>
      <c r="O24" s="437"/>
      <c r="P24" s="476"/>
      <c r="Q24" s="436">
        <v>7200</v>
      </c>
      <c r="R24" s="437"/>
      <c r="S24" s="437"/>
      <c r="T24" s="437"/>
      <c r="U24" s="437"/>
      <c r="V24" s="476"/>
      <c r="W24" s="531"/>
      <c r="X24" s="519"/>
      <c r="Y24" s="520"/>
      <c r="Z24" s="435" t="s">
        <v>153</v>
      </c>
      <c r="AA24" s="409"/>
      <c r="AB24" s="409"/>
      <c r="AC24" s="409"/>
      <c r="AD24" s="409"/>
      <c r="AE24" s="409"/>
      <c r="AF24" s="409"/>
      <c r="AG24" s="410"/>
      <c r="AH24" s="436">
        <v>116</v>
      </c>
      <c r="AI24" s="437"/>
      <c r="AJ24" s="437"/>
      <c r="AK24" s="437"/>
      <c r="AL24" s="476"/>
      <c r="AM24" s="436">
        <v>367720</v>
      </c>
      <c r="AN24" s="437"/>
      <c r="AO24" s="437"/>
      <c r="AP24" s="437"/>
      <c r="AQ24" s="437"/>
      <c r="AR24" s="476"/>
      <c r="AS24" s="436">
        <v>3170</v>
      </c>
      <c r="AT24" s="437"/>
      <c r="AU24" s="437"/>
      <c r="AV24" s="437"/>
      <c r="AW24" s="437"/>
      <c r="AX24" s="438"/>
      <c r="AY24" s="543" t="s">
        <v>154</v>
      </c>
      <c r="AZ24" s="544"/>
      <c r="BA24" s="544"/>
      <c r="BB24" s="544"/>
      <c r="BC24" s="544"/>
      <c r="BD24" s="544"/>
      <c r="BE24" s="544"/>
      <c r="BF24" s="544"/>
      <c r="BG24" s="544"/>
      <c r="BH24" s="544"/>
      <c r="BI24" s="544"/>
      <c r="BJ24" s="544"/>
      <c r="BK24" s="544"/>
      <c r="BL24" s="544"/>
      <c r="BM24" s="545"/>
      <c r="BN24" s="416">
        <v>9214450</v>
      </c>
      <c r="BO24" s="417"/>
      <c r="BP24" s="417"/>
      <c r="BQ24" s="417"/>
      <c r="BR24" s="417"/>
      <c r="BS24" s="417"/>
      <c r="BT24" s="417"/>
      <c r="BU24" s="418"/>
      <c r="BV24" s="416">
        <v>9697562</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09"/>
      <c r="G25" s="409"/>
      <c r="H25" s="409"/>
      <c r="I25" s="409"/>
      <c r="J25" s="409"/>
      <c r="K25" s="410"/>
      <c r="L25" s="436">
        <v>1</v>
      </c>
      <c r="M25" s="437"/>
      <c r="N25" s="437"/>
      <c r="O25" s="437"/>
      <c r="P25" s="476"/>
      <c r="Q25" s="436">
        <v>6270</v>
      </c>
      <c r="R25" s="437"/>
      <c r="S25" s="437"/>
      <c r="T25" s="437"/>
      <c r="U25" s="437"/>
      <c r="V25" s="476"/>
      <c r="W25" s="531"/>
      <c r="X25" s="519"/>
      <c r="Y25" s="520"/>
      <c r="Z25" s="435" t="s">
        <v>156</v>
      </c>
      <c r="AA25" s="409"/>
      <c r="AB25" s="409"/>
      <c r="AC25" s="409"/>
      <c r="AD25" s="409"/>
      <c r="AE25" s="409"/>
      <c r="AF25" s="409"/>
      <c r="AG25" s="410"/>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1362630</v>
      </c>
      <c r="BO25" s="349"/>
      <c r="BP25" s="349"/>
      <c r="BQ25" s="349"/>
      <c r="BR25" s="349"/>
      <c r="BS25" s="349"/>
      <c r="BT25" s="349"/>
      <c r="BU25" s="350"/>
      <c r="BV25" s="348">
        <v>730804</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09"/>
      <c r="G26" s="409"/>
      <c r="H26" s="409"/>
      <c r="I26" s="409"/>
      <c r="J26" s="409"/>
      <c r="K26" s="410"/>
      <c r="L26" s="436">
        <v>1</v>
      </c>
      <c r="M26" s="437"/>
      <c r="N26" s="437"/>
      <c r="O26" s="437"/>
      <c r="P26" s="476"/>
      <c r="Q26" s="436">
        <v>5550</v>
      </c>
      <c r="R26" s="437"/>
      <c r="S26" s="437"/>
      <c r="T26" s="437"/>
      <c r="U26" s="437"/>
      <c r="V26" s="476"/>
      <c r="W26" s="531"/>
      <c r="X26" s="519"/>
      <c r="Y26" s="520"/>
      <c r="Z26" s="435" t="s">
        <v>159</v>
      </c>
      <c r="AA26" s="549"/>
      <c r="AB26" s="549"/>
      <c r="AC26" s="549"/>
      <c r="AD26" s="549"/>
      <c r="AE26" s="549"/>
      <c r="AF26" s="549"/>
      <c r="AG26" s="550"/>
      <c r="AH26" s="436" t="s">
        <v>121</v>
      </c>
      <c r="AI26" s="437"/>
      <c r="AJ26" s="437"/>
      <c r="AK26" s="437"/>
      <c r="AL26" s="476"/>
      <c r="AM26" s="436" t="s">
        <v>121</v>
      </c>
      <c r="AN26" s="437"/>
      <c r="AO26" s="437"/>
      <c r="AP26" s="437"/>
      <c r="AQ26" s="437"/>
      <c r="AR26" s="476"/>
      <c r="AS26" s="436" t="s">
        <v>121</v>
      </c>
      <c r="AT26" s="437"/>
      <c r="AU26" s="437"/>
      <c r="AV26" s="437"/>
      <c r="AW26" s="437"/>
      <c r="AX26" s="438"/>
      <c r="AY26" s="419" t="s">
        <v>160</v>
      </c>
      <c r="AZ26" s="420"/>
      <c r="BA26" s="420"/>
      <c r="BB26" s="420"/>
      <c r="BC26" s="420"/>
      <c r="BD26" s="420"/>
      <c r="BE26" s="420"/>
      <c r="BF26" s="420"/>
      <c r="BG26" s="420"/>
      <c r="BH26" s="420"/>
      <c r="BI26" s="420"/>
      <c r="BJ26" s="420"/>
      <c r="BK26" s="420"/>
      <c r="BL26" s="420"/>
      <c r="BM26" s="421"/>
      <c r="BN26" s="416" t="s">
        <v>121</v>
      </c>
      <c r="BO26" s="417"/>
      <c r="BP26" s="417"/>
      <c r="BQ26" s="417"/>
      <c r="BR26" s="417"/>
      <c r="BS26" s="417"/>
      <c r="BT26" s="417"/>
      <c r="BU26" s="418"/>
      <c r="BV26" s="416" t="s">
        <v>121</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09"/>
      <c r="G27" s="409"/>
      <c r="H27" s="409"/>
      <c r="I27" s="409"/>
      <c r="J27" s="409"/>
      <c r="K27" s="410"/>
      <c r="L27" s="436">
        <v>1</v>
      </c>
      <c r="M27" s="437"/>
      <c r="N27" s="437"/>
      <c r="O27" s="437"/>
      <c r="P27" s="476"/>
      <c r="Q27" s="436">
        <v>2820</v>
      </c>
      <c r="R27" s="437"/>
      <c r="S27" s="437"/>
      <c r="T27" s="437"/>
      <c r="U27" s="437"/>
      <c r="V27" s="476"/>
      <c r="W27" s="531"/>
      <c r="X27" s="519"/>
      <c r="Y27" s="520"/>
      <c r="Z27" s="435" t="s">
        <v>162</v>
      </c>
      <c r="AA27" s="409"/>
      <c r="AB27" s="409"/>
      <c r="AC27" s="409"/>
      <c r="AD27" s="409"/>
      <c r="AE27" s="409"/>
      <c r="AF27" s="409"/>
      <c r="AG27" s="410"/>
      <c r="AH27" s="436">
        <v>11</v>
      </c>
      <c r="AI27" s="437"/>
      <c r="AJ27" s="437"/>
      <c r="AK27" s="437"/>
      <c r="AL27" s="476"/>
      <c r="AM27" s="436">
        <v>29865</v>
      </c>
      <c r="AN27" s="437"/>
      <c r="AO27" s="437"/>
      <c r="AP27" s="437"/>
      <c r="AQ27" s="437"/>
      <c r="AR27" s="476"/>
      <c r="AS27" s="436">
        <v>2715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46" t="s">
        <v>121</v>
      </c>
      <c r="BO27" s="547"/>
      <c r="BP27" s="547"/>
      <c r="BQ27" s="547"/>
      <c r="BR27" s="547"/>
      <c r="BS27" s="547"/>
      <c r="BT27" s="547"/>
      <c r="BU27" s="548"/>
      <c r="BV27" s="546" t="s">
        <v>121</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09"/>
      <c r="G28" s="409"/>
      <c r="H28" s="409"/>
      <c r="I28" s="409"/>
      <c r="J28" s="409"/>
      <c r="K28" s="410"/>
      <c r="L28" s="436">
        <v>1</v>
      </c>
      <c r="M28" s="437"/>
      <c r="N28" s="437"/>
      <c r="O28" s="437"/>
      <c r="P28" s="476"/>
      <c r="Q28" s="436">
        <v>2290</v>
      </c>
      <c r="R28" s="437"/>
      <c r="S28" s="437"/>
      <c r="T28" s="437"/>
      <c r="U28" s="437"/>
      <c r="V28" s="476"/>
      <c r="W28" s="531"/>
      <c r="X28" s="519"/>
      <c r="Y28" s="520"/>
      <c r="Z28" s="435" t="s">
        <v>165</v>
      </c>
      <c r="AA28" s="409"/>
      <c r="AB28" s="409"/>
      <c r="AC28" s="409"/>
      <c r="AD28" s="409"/>
      <c r="AE28" s="409"/>
      <c r="AF28" s="409"/>
      <c r="AG28" s="410"/>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1415843</v>
      </c>
      <c r="BO28" s="349"/>
      <c r="BP28" s="349"/>
      <c r="BQ28" s="349"/>
      <c r="BR28" s="349"/>
      <c r="BS28" s="349"/>
      <c r="BT28" s="349"/>
      <c r="BU28" s="350"/>
      <c r="BV28" s="348">
        <v>1415377</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09"/>
      <c r="G29" s="409"/>
      <c r="H29" s="409"/>
      <c r="I29" s="409"/>
      <c r="J29" s="409"/>
      <c r="K29" s="410"/>
      <c r="L29" s="436">
        <v>10</v>
      </c>
      <c r="M29" s="437"/>
      <c r="N29" s="437"/>
      <c r="O29" s="437"/>
      <c r="P29" s="476"/>
      <c r="Q29" s="436">
        <v>1840</v>
      </c>
      <c r="R29" s="437"/>
      <c r="S29" s="437"/>
      <c r="T29" s="437"/>
      <c r="U29" s="437"/>
      <c r="V29" s="476"/>
      <c r="W29" s="532"/>
      <c r="X29" s="533"/>
      <c r="Y29" s="534"/>
      <c r="Z29" s="435" t="s">
        <v>169</v>
      </c>
      <c r="AA29" s="409"/>
      <c r="AB29" s="409"/>
      <c r="AC29" s="409"/>
      <c r="AD29" s="409"/>
      <c r="AE29" s="409"/>
      <c r="AF29" s="409"/>
      <c r="AG29" s="410"/>
      <c r="AH29" s="436">
        <v>127</v>
      </c>
      <c r="AI29" s="437"/>
      <c r="AJ29" s="437"/>
      <c r="AK29" s="437"/>
      <c r="AL29" s="476"/>
      <c r="AM29" s="436">
        <v>397585</v>
      </c>
      <c r="AN29" s="437"/>
      <c r="AO29" s="437"/>
      <c r="AP29" s="437"/>
      <c r="AQ29" s="437"/>
      <c r="AR29" s="476"/>
      <c r="AS29" s="436">
        <v>3131</v>
      </c>
      <c r="AT29" s="437"/>
      <c r="AU29" s="437"/>
      <c r="AV29" s="437"/>
      <c r="AW29" s="437"/>
      <c r="AX29" s="438"/>
      <c r="AY29" s="560"/>
      <c r="AZ29" s="561"/>
      <c r="BA29" s="561"/>
      <c r="BB29" s="562"/>
      <c r="BC29" s="413" t="s">
        <v>170</v>
      </c>
      <c r="BD29" s="414"/>
      <c r="BE29" s="414"/>
      <c r="BF29" s="414"/>
      <c r="BG29" s="414"/>
      <c r="BH29" s="414"/>
      <c r="BI29" s="414"/>
      <c r="BJ29" s="414"/>
      <c r="BK29" s="414"/>
      <c r="BL29" s="414"/>
      <c r="BM29" s="415"/>
      <c r="BN29" s="416">
        <v>342588</v>
      </c>
      <c r="BO29" s="417"/>
      <c r="BP29" s="417"/>
      <c r="BQ29" s="417"/>
      <c r="BR29" s="417"/>
      <c r="BS29" s="417"/>
      <c r="BT29" s="417"/>
      <c r="BU29" s="418"/>
      <c r="BV29" s="416">
        <v>342343</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171</v>
      </c>
      <c r="X30" s="555"/>
      <c r="Y30" s="555"/>
      <c r="Z30" s="555"/>
      <c r="AA30" s="555"/>
      <c r="AB30" s="555"/>
      <c r="AC30" s="555"/>
      <c r="AD30" s="555"/>
      <c r="AE30" s="555"/>
      <c r="AF30" s="555"/>
      <c r="AG30" s="556"/>
      <c r="AH30" s="501">
        <v>97</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172</v>
      </c>
      <c r="BD30" s="544"/>
      <c r="BE30" s="544"/>
      <c r="BF30" s="544"/>
      <c r="BG30" s="544"/>
      <c r="BH30" s="544"/>
      <c r="BI30" s="544"/>
      <c r="BJ30" s="544"/>
      <c r="BK30" s="544"/>
      <c r="BL30" s="544"/>
      <c r="BM30" s="545"/>
      <c r="BN30" s="546">
        <v>3307441</v>
      </c>
      <c r="BO30" s="547"/>
      <c r="BP30" s="547"/>
      <c r="BQ30" s="547"/>
      <c r="BR30" s="547"/>
      <c r="BS30" s="547"/>
      <c r="BT30" s="547"/>
      <c r="BU30" s="548"/>
      <c r="BV30" s="546">
        <v>3007220</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3" t="s">
        <v>179</v>
      </c>
      <c r="D33" s="403"/>
      <c r="E33" s="374" t="s">
        <v>180</v>
      </c>
      <c r="F33" s="374"/>
      <c r="G33" s="374"/>
      <c r="H33" s="374"/>
      <c r="I33" s="374"/>
      <c r="J33" s="374"/>
      <c r="K33" s="374"/>
      <c r="L33" s="374"/>
      <c r="M33" s="374"/>
      <c r="N33" s="374"/>
      <c r="O33" s="374"/>
      <c r="P33" s="374"/>
      <c r="Q33" s="374"/>
      <c r="R33" s="374"/>
      <c r="S33" s="374"/>
      <c r="T33" s="167"/>
      <c r="U33" s="403" t="s">
        <v>179</v>
      </c>
      <c r="V33" s="403"/>
      <c r="W33" s="374" t="s">
        <v>180</v>
      </c>
      <c r="X33" s="374"/>
      <c r="Y33" s="374"/>
      <c r="Z33" s="374"/>
      <c r="AA33" s="374"/>
      <c r="AB33" s="374"/>
      <c r="AC33" s="374"/>
      <c r="AD33" s="374"/>
      <c r="AE33" s="374"/>
      <c r="AF33" s="374"/>
      <c r="AG33" s="374"/>
      <c r="AH33" s="374"/>
      <c r="AI33" s="374"/>
      <c r="AJ33" s="374"/>
      <c r="AK33" s="374"/>
      <c r="AL33" s="167"/>
      <c r="AM33" s="403" t="s">
        <v>179</v>
      </c>
      <c r="AN33" s="403"/>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3" t="s">
        <v>181</v>
      </c>
      <c r="BX33" s="403"/>
      <c r="BY33" s="374" t="s">
        <v>183</v>
      </c>
      <c r="BZ33" s="374"/>
      <c r="CA33" s="374"/>
      <c r="CB33" s="374"/>
      <c r="CC33" s="374"/>
      <c r="CD33" s="374"/>
      <c r="CE33" s="374"/>
      <c r="CF33" s="374"/>
      <c r="CG33" s="374"/>
      <c r="CH33" s="374"/>
      <c r="CI33" s="374"/>
      <c r="CJ33" s="374"/>
      <c r="CK33" s="374"/>
      <c r="CL33" s="374"/>
      <c r="CM33" s="374"/>
      <c r="CN33" s="167"/>
      <c r="CO33" s="403" t="s">
        <v>179</v>
      </c>
      <c r="CP33" s="403"/>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網走地区消防組合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めまんべつ産業開発公社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介護保険事業勘定特別会計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網走地方教育研修センター組合</v>
      </c>
      <c r="BZ35" s="567"/>
      <c r="CA35" s="567"/>
      <c r="CB35" s="567"/>
      <c r="CC35" s="567"/>
      <c r="CD35" s="567"/>
      <c r="CE35" s="567"/>
      <c r="CF35" s="567"/>
      <c r="CG35" s="567"/>
      <c r="CH35" s="567"/>
      <c r="CI35" s="567"/>
      <c r="CJ35" s="567"/>
      <c r="CK35" s="567"/>
      <c r="CL35" s="567"/>
      <c r="CM35" s="567"/>
      <c r="CN35" s="165"/>
      <c r="CO35" s="566">
        <f t="shared" ref="CO35:CO43" si="3">IF(CQ35="","",CO34+1)</f>
        <v>12</v>
      </c>
      <c r="CP35" s="566"/>
      <c r="CQ35" s="567" t="str">
        <f>IF('各会計、関係団体の財政状況及び健全化判断比率'!BS8="","",'各会計、関係団体の財政状況及び健全化判断比率'!BS8)</f>
        <v>大空町青少年育成協会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個別排水処理事業特別会計</v>
      </c>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f t="shared" si="3"/>
        <v>13</v>
      </c>
      <c r="CP36" s="566"/>
      <c r="CQ36" s="567" t="str">
        <f>IF('各会計、関係団体の財政状況及び健全化判断比率'!BS9="","",'各会計、関係団体の財政状況及び健全化判断比率'!BS9)</f>
        <v>東藻琴芝桜公園管理公社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介護サービス事業勘定特別会計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967816</v>
      </c>
      <c r="S5" s="583"/>
      <c r="T5" s="583"/>
      <c r="U5" s="583"/>
      <c r="V5" s="583"/>
      <c r="W5" s="583"/>
      <c r="X5" s="583"/>
      <c r="Y5" s="584"/>
      <c r="Z5" s="585">
        <v>12.1</v>
      </c>
      <c r="AA5" s="585"/>
      <c r="AB5" s="585"/>
      <c r="AC5" s="585"/>
      <c r="AD5" s="586">
        <v>967816</v>
      </c>
      <c r="AE5" s="586"/>
      <c r="AF5" s="586"/>
      <c r="AG5" s="586"/>
      <c r="AH5" s="586"/>
      <c r="AI5" s="586"/>
      <c r="AJ5" s="586"/>
      <c r="AK5" s="586"/>
      <c r="AL5" s="587">
        <v>18.899999999999999</v>
      </c>
      <c r="AM5" s="588"/>
      <c r="AN5" s="588"/>
      <c r="AO5" s="589"/>
      <c r="AP5" s="579" t="s">
        <v>207</v>
      </c>
      <c r="AQ5" s="580"/>
      <c r="AR5" s="580"/>
      <c r="AS5" s="580"/>
      <c r="AT5" s="580"/>
      <c r="AU5" s="580"/>
      <c r="AV5" s="580"/>
      <c r="AW5" s="580"/>
      <c r="AX5" s="580"/>
      <c r="AY5" s="580"/>
      <c r="AZ5" s="580"/>
      <c r="BA5" s="580"/>
      <c r="BB5" s="580"/>
      <c r="BC5" s="580"/>
      <c r="BD5" s="580"/>
      <c r="BE5" s="580"/>
      <c r="BF5" s="581"/>
      <c r="BG5" s="593">
        <v>967616</v>
      </c>
      <c r="BH5" s="594"/>
      <c r="BI5" s="594"/>
      <c r="BJ5" s="594"/>
      <c r="BK5" s="594"/>
      <c r="BL5" s="594"/>
      <c r="BM5" s="594"/>
      <c r="BN5" s="595"/>
      <c r="BO5" s="596">
        <v>100</v>
      </c>
      <c r="BP5" s="596"/>
      <c r="BQ5" s="596"/>
      <c r="BR5" s="596"/>
      <c r="BS5" s="597">
        <v>10047</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197161</v>
      </c>
      <c r="S6" s="594"/>
      <c r="T6" s="594"/>
      <c r="U6" s="594"/>
      <c r="V6" s="594"/>
      <c r="W6" s="594"/>
      <c r="X6" s="594"/>
      <c r="Y6" s="595"/>
      <c r="Z6" s="596">
        <v>2.5</v>
      </c>
      <c r="AA6" s="596"/>
      <c r="AB6" s="596"/>
      <c r="AC6" s="596"/>
      <c r="AD6" s="597">
        <v>197161</v>
      </c>
      <c r="AE6" s="597"/>
      <c r="AF6" s="597"/>
      <c r="AG6" s="597"/>
      <c r="AH6" s="597"/>
      <c r="AI6" s="597"/>
      <c r="AJ6" s="597"/>
      <c r="AK6" s="597"/>
      <c r="AL6" s="598">
        <v>3.8</v>
      </c>
      <c r="AM6" s="599"/>
      <c r="AN6" s="599"/>
      <c r="AO6" s="600"/>
      <c r="AP6" s="590" t="s">
        <v>212</v>
      </c>
      <c r="AQ6" s="591"/>
      <c r="AR6" s="591"/>
      <c r="AS6" s="591"/>
      <c r="AT6" s="591"/>
      <c r="AU6" s="591"/>
      <c r="AV6" s="591"/>
      <c r="AW6" s="591"/>
      <c r="AX6" s="591"/>
      <c r="AY6" s="591"/>
      <c r="AZ6" s="591"/>
      <c r="BA6" s="591"/>
      <c r="BB6" s="591"/>
      <c r="BC6" s="591"/>
      <c r="BD6" s="591"/>
      <c r="BE6" s="591"/>
      <c r="BF6" s="592"/>
      <c r="BG6" s="593">
        <v>967616</v>
      </c>
      <c r="BH6" s="594"/>
      <c r="BI6" s="594"/>
      <c r="BJ6" s="594"/>
      <c r="BK6" s="594"/>
      <c r="BL6" s="594"/>
      <c r="BM6" s="594"/>
      <c r="BN6" s="595"/>
      <c r="BO6" s="596">
        <v>100</v>
      </c>
      <c r="BP6" s="596"/>
      <c r="BQ6" s="596"/>
      <c r="BR6" s="596"/>
      <c r="BS6" s="597">
        <v>10047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78706</v>
      </c>
      <c r="CS6" s="594"/>
      <c r="CT6" s="594"/>
      <c r="CU6" s="594"/>
      <c r="CV6" s="594"/>
      <c r="CW6" s="594"/>
      <c r="CX6" s="594"/>
      <c r="CY6" s="595"/>
      <c r="CZ6" s="596">
        <v>1</v>
      </c>
      <c r="DA6" s="596"/>
      <c r="DB6" s="596"/>
      <c r="DC6" s="596"/>
      <c r="DD6" s="602" t="s">
        <v>214</v>
      </c>
      <c r="DE6" s="594"/>
      <c r="DF6" s="594"/>
      <c r="DG6" s="594"/>
      <c r="DH6" s="594"/>
      <c r="DI6" s="594"/>
      <c r="DJ6" s="594"/>
      <c r="DK6" s="594"/>
      <c r="DL6" s="594"/>
      <c r="DM6" s="594"/>
      <c r="DN6" s="594"/>
      <c r="DO6" s="594"/>
      <c r="DP6" s="595"/>
      <c r="DQ6" s="602">
        <v>78694</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2120</v>
      </c>
      <c r="S7" s="594"/>
      <c r="T7" s="594"/>
      <c r="U7" s="594"/>
      <c r="V7" s="594"/>
      <c r="W7" s="594"/>
      <c r="X7" s="594"/>
      <c r="Y7" s="595"/>
      <c r="Z7" s="596">
        <v>0</v>
      </c>
      <c r="AA7" s="596"/>
      <c r="AB7" s="596"/>
      <c r="AC7" s="596"/>
      <c r="AD7" s="597">
        <v>2120</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408155</v>
      </c>
      <c r="BH7" s="594"/>
      <c r="BI7" s="594"/>
      <c r="BJ7" s="594"/>
      <c r="BK7" s="594"/>
      <c r="BL7" s="594"/>
      <c r="BM7" s="594"/>
      <c r="BN7" s="595"/>
      <c r="BO7" s="596">
        <v>42.2</v>
      </c>
      <c r="BP7" s="596"/>
      <c r="BQ7" s="596"/>
      <c r="BR7" s="596"/>
      <c r="BS7" s="597">
        <v>10047</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832825</v>
      </c>
      <c r="CS7" s="594"/>
      <c r="CT7" s="594"/>
      <c r="CU7" s="594"/>
      <c r="CV7" s="594"/>
      <c r="CW7" s="594"/>
      <c r="CX7" s="594"/>
      <c r="CY7" s="595"/>
      <c r="CZ7" s="596">
        <v>10.6</v>
      </c>
      <c r="DA7" s="596"/>
      <c r="DB7" s="596"/>
      <c r="DC7" s="596"/>
      <c r="DD7" s="602">
        <v>32806</v>
      </c>
      <c r="DE7" s="594"/>
      <c r="DF7" s="594"/>
      <c r="DG7" s="594"/>
      <c r="DH7" s="594"/>
      <c r="DI7" s="594"/>
      <c r="DJ7" s="594"/>
      <c r="DK7" s="594"/>
      <c r="DL7" s="594"/>
      <c r="DM7" s="594"/>
      <c r="DN7" s="594"/>
      <c r="DO7" s="594"/>
      <c r="DP7" s="595"/>
      <c r="DQ7" s="602">
        <v>771913</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4423</v>
      </c>
      <c r="S8" s="594"/>
      <c r="T8" s="594"/>
      <c r="U8" s="594"/>
      <c r="V8" s="594"/>
      <c r="W8" s="594"/>
      <c r="X8" s="594"/>
      <c r="Y8" s="595"/>
      <c r="Z8" s="596">
        <v>0.1</v>
      </c>
      <c r="AA8" s="596"/>
      <c r="AB8" s="596"/>
      <c r="AC8" s="596"/>
      <c r="AD8" s="597">
        <v>4423</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13506</v>
      </c>
      <c r="BH8" s="594"/>
      <c r="BI8" s="594"/>
      <c r="BJ8" s="594"/>
      <c r="BK8" s="594"/>
      <c r="BL8" s="594"/>
      <c r="BM8" s="594"/>
      <c r="BN8" s="595"/>
      <c r="BO8" s="596">
        <v>1.4</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1345408</v>
      </c>
      <c r="CS8" s="594"/>
      <c r="CT8" s="594"/>
      <c r="CU8" s="594"/>
      <c r="CV8" s="594"/>
      <c r="CW8" s="594"/>
      <c r="CX8" s="594"/>
      <c r="CY8" s="595"/>
      <c r="CZ8" s="596">
        <v>17.100000000000001</v>
      </c>
      <c r="DA8" s="596"/>
      <c r="DB8" s="596"/>
      <c r="DC8" s="596"/>
      <c r="DD8" s="602">
        <v>36300</v>
      </c>
      <c r="DE8" s="594"/>
      <c r="DF8" s="594"/>
      <c r="DG8" s="594"/>
      <c r="DH8" s="594"/>
      <c r="DI8" s="594"/>
      <c r="DJ8" s="594"/>
      <c r="DK8" s="594"/>
      <c r="DL8" s="594"/>
      <c r="DM8" s="594"/>
      <c r="DN8" s="594"/>
      <c r="DO8" s="594"/>
      <c r="DP8" s="595"/>
      <c r="DQ8" s="602">
        <v>948108</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2361</v>
      </c>
      <c r="S9" s="594"/>
      <c r="T9" s="594"/>
      <c r="U9" s="594"/>
      <c r="V9" s="594"/>
      <c r="W9" s="594"/>
      <c r="X9" s="594"/>
      <c r="Y9" s="595"/>
      <c r="Z9" s="596">
        <v>0</v>
      </c>
      <c r="AA9" s="596"/>
      <c r="AB9" s="596"/>
      <c r="AC9" s="596"/>
      <c r="AD9" s="597">
        <v>2361</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333585</v>
      </c>
      <c r="BH9" s="594"/>
      <c r="BI9" s="594"/>
      <c r="BJ9" s="594"/>
      <c r="BK9" s="594"/>
      <c r="BL9" s="594"/>
      <c r="BM9" s="594"/>
      <c r="BN9" s="595"/>
      <c r="BO9" s="596">
        <v>34.5</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624262</v>
      </c>
      <c r="CS9" s="594"/>
      <c r="CT9" s="594"/>
      <c r="CU9" s="594"/>
      <c r="CV9" s="594"/>
      <c r="CW9" s="594"/>
      <c r="CX9" s="594"/>
      <c r="CY9" s="595"/>
      <c r="CZ9" s="596">
        <v>7.9</v>
      </c>
      <c r="DA9" s="596"/>
      <c r="DB9" s="596"/>
      <c r="DC9" s="596"/>
      <c r="DD9" s="602">
        <v>32749</v>
      </c>
      <c r="DE9" s="594"/>
      <c r="DF9" s="594"/>
      <c r="DG9" s="594"/>
      <c r="DH9" s="594"/>
      <c r="DI9" s="594"/>
      <c r="DJ9" s="594"/>
      <c r="DK9" s="594"/>
      <c r="DL9" s="594"/>
      <c r="DM9" s="594"/>
      <c r="DN9" s="594"/>
      <c r="DO9" s="594"/>
      <c r="DP9" s="595"/>
      <c r="DQ9" s="602">
        <v>521635</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97264</v>
      </c>
      <c r="S10" s="594"/>
      <c r="T10" s="594"/>
      <c r="U10" s="594"/>
      <c r="V10" s="594"/>
      <c r="W10" s="594"/>
      <c r="X10" s="594"/>
      <c r="Y10" s="595"/>
      <c r="Z10" s="596">
        <v>1.2</v>
      </c>
      <c r="AA10" s="596"/>
      <c r="AB10" s="596"/>
      <c r="AC10" s="596"/>
      <c r="AD10" s="597">
        <v>97264</v>
      </c>
      <c r="AE10" s="597"/>
      <c r="AF10" s="597"/>
      <c r="AG10" s="597"/>
      <c r="AH10" s="597"/>
      <c r="AI10" s="597"/>
      <c r="AJ10" s="597"/>
      <c r="AK10" s="597"/>
      <c r="AL10" s="598">
        <v>1.9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28734</v>
      </c>
      <c r="BH10" s="594"/>
      <c r="BI10" s="594"/>
      <c r="BJ10" s="594"/>
      <c r="BK10" s="594"/>
      <c r="BL10" s="594"/>
      <c r="BM10" s="594"/>
      <c r="BN10" s="595"/>
      <c r="BO10" s="596">
        <v>3</v>
      </c>
      <c r="BP10" s="596"/>
      <c r="BQ10" s="596"/>
      <c r="BR10" s="596"/>
      <c r="BS10" s="602">
        <v>4777</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91</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91</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4045</v>
      </c>
      <c r="S11" s="594"/>
      <c r="T11" s="594"/>
      <c r="U11" s="594"/>
      <c r="V11" s="594"/>
      <c r="W11" s="594"/>
      <c r="X11" s="594"/>
      <c r="Y11" s="595"/>
      <c r="Z11" s="596">
        <v>0.1</v>
      </c>
      <c r="AA11" s="596"/>
      <c r="AB11" s="596"/>
      <c r="AC11" s="596"/>
      <c r="AD11" s="597">
        <v>4045</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32330</v>
      </c>
      <c r="BH11" s="594"/>
      <c r="BI11" s="594"/>
      <c r="BJ11" s="594"/>
      <c r="BK11" s="594"/>
      <c r="BL11" s="594"/>
      <c r="BM11" s="594"/>
      <c r="BN11" s="595"/>
      <c r="BO11" s="596">
        <v>3.3</v>
      </c>
      <c r="BP11" s="596"/>
      <c r="BQ11" s="596"/>
      <c r="BR11" s="596"/>
      <c r="BS11" s="602">
        <v>5270</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645563</v>
      </c>
      <c r="CS11" s="594"/>
      <c r="CT11" s="594"/>
      <c r="CU11" s="594"/>
      <c r="CV11" s="594"/>
      <c r="CW11" s="594"/>
      <c r="CX11" s="594"/>
      <c r="CY11" s="595"/>
      <c r="CZ11" s="596">
        <v>8.1999999999999993</v>
      </c>
      <c r="DA11" s="596"/>
      <c r="DB11" s="596"/>
      <c r="DC11" s="596"/>
      <c r="DD11" s="602">
        <v>250909</v>
      </c>
      <c r="DE11" s="594"/>
      <c r="DF11" s="594"/>
      <c r="DG11" s="594"/>
      <c r="DH11" s="594"/>
      <c r="DI11" s="594"/>
      <c r="DJ11" s="594"/>
      <c r="DK11" s="594"/>
      <c r="DL11" s="594"/>
      <c r="DM11" s="594"/>
      <c r="DN11" s="594"/>
      <c r="DO11" s="594"/>
      <c r="DP11" s="595"/>
      <c r="DQ11" s="602">
        <v>373512</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475181</v>
      </c>
      <c r="BH12" s="594"/>
      <c r="BI12" s="594"/>
      <c r="BJ12" s="594"/>
      <c r="BK12" s="594"/>
      <c r="BL12" s="594"/>
      <c r="BM12" s="594"/>
      <c r="BN12" s="595"/>
      <c r="BO12" s="596">
        <v>49.1</v>
      </c>
      <c r="BP12" s="596"/>
      <c r="BQ12" s="596"/>
      <c r="BR12" s="596"/>
      <c r="BS12" s="602" t="s">
        <v>112</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156614</v>
      </c>
      <c r="CS12" s="594"/>
      <c r="CT12" s="594"/>
      <c r="CU12" s="594"/>
      <c r="CV12" s="594"/>
      <c r="CW12" s="594"/>
      <c r="CX12" s="594"/>
      <c r="CY12" s="595"/>
      <c r="CZ12" s="596">
        <v>2</v>
      </c>
      <c r="DA12" s="596"/>
      <c r="DB12" s="596"/>
      <c r="DC12" s="596"/>
      <c r="DD12" s="602">
        <v>8732</v>
      </c>
      <c r="DE12" s="594"/>
      <c r="DF12" s="594"/>
      <c r="DG12" s="594"/>
      <c r="DH12" s="594"/>
      <c r="DI12" s="594"/>
      <c r="DJ12" s="594"/>
      <c r="DK12" s="594"/>
      <c r="DL12" s="594"/>
      <c r="DM12" s="594"/>
      <c r="DN12" s="594"/>
      <c r="DO12" s="594"/>
      <c r="DP12" s="595"/>
      <c r="DQ12" s="602">
        <v>150095</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21788</v>
      </c>
      <c r="S13" s="594"/>
      <c r="T13" s="594"/>
      <c r="U13" s="594"/>
      <c r="V13" s="594"/>
      <c r="W13" s="594"/>
      <c r="X13" s="594"/>
      <c r="Y13" s="595"/>
      <c r="Z13" s="596">
        <v>0.3</v>
      </c>
      <c r="AA13" s="596"/>
      <c r="AB13" s="596"/>
      <c r="AC13" s="596"/>
      <c r="AD13" s="597">
        <v>21788</v>
      </c>
      <c r="AE13" s="597"/>
      <c r="AF13" s="597"/>
      <c r="AG13" s="597"/>
      <c r="AH13" s="597"/>
      <c r="AI13" s="597"/>
      <c r="AJ13" s="597"/>
      <c r="AK13" s="597"/>
      <c r="AL13" s="598">
        <v>0.4</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466681</v>
      </c>
      <c r="BH13" s="594"/>
      <c r="BI13" s="594"/>
      <c r="BJ13" s="594"/>
      <c r="BK13" s="594"/>
      <c r="BL13" s="594"/>
      <c r="BM13" s="594"/>
      <c r="BN13" s="595"/>
      <c r="BO13" s="596">
        <v>48.2</v>
      </c>
      <c r="BP13" s="596"/>
      <c r="BQ13" s="596"/>
      <c r="BR13" s="596"/>
      <c r="BS13" s="602" t="s">
        <v>112</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949356</v>
      </c>
      <c r="CS13" s="594"/>
      <c r="CT13" s="594"/>
      <c r="CU13" s="594"/>
      <c r="CV13" s="594"/>
      <c r="CW13" s="594"/>
      <c r="CX13" s="594"/>
      <c r="CY13" s="595"/>
      <c r="CZ13" s="596">
        <v>12.1</v>
      </c>
      <c r="DA13" s="596"/>
      <c r="DB13" s="596"/>
      <c r="DC13" s="596"/>
      <c r="DD13" s="602">
        <v>389737</v>
      </c>
      <c r="DE13" s="594"/>
      <c r="DF13" s="594"/>
      <c r="DG13" s="594"/>
      <c r="DH13" s="594"/>
      <c r="DI13" s="594"/>
      <c r="DJ13" s="594"/>
      <c r="DK13" s="594"/>
      <c r="DL13" s="594"/>
      <c r="DM13" s="594"/>
      <c r="DN13" s="594"/>
      <c r="DO13" s="594"/>
      <c r="DP13" s="595"/>
      <c r="DQ13" s="602">
        <v>559388</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20735</v>
      </c>
      <c r="BH14" s="594"/>
      <c r="BI14" s="594"/>
      <c r="BJ14" s="594"/>
      <c r="BK14" s="594"/>
      <c r="BL14" s="594"/>
      <c r="BM14" s="594"/>
      <c r="BN14" s="595"/>
      <c r="BO14" s="596">
        <v>2.1</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402708</v>
      </c>
      <c r="CS14" s="594"/>
      <c r="CT14" s="594"/>
      <c r="CU14" s="594"/>
      <c r="CV14" s="594"/>
      <c r="CW14" s="594"/>
      <c r="CX14" s="594"/>
      <c r="CY14" s="595"/>
      <c r="CZ14" s="596">
        <v>5.0999999999999996</v>
      </c>
      <c r="DA14" s="596"/>
      <c r="DB14" s="596"/>
      <c r="DC14" s="596"/>
      <c r="DD14" s="602" t="s">
        <v>112</v>
      </c>
      <c r="DE14" s="594"/>
      <c r="DF14" s="594"/>
      <c r="DG14" s="594"/>
      <c r="DH14" s="594"/>
      <c r="DI14" s="594"/>
      <c r="DJ14" s="594"/>
      <c r="DK14" s="594"/>
      <c r="DL14" s="594"/>
      <c r="DM14" s="594"/>
      <c r="DN14" s="594"/>
      <c r="DO14" s="594"/>
      <c r="DP14" s="595"/>
      <c r="DQ14" s="602">
        <v>352655</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2008</v>
      </c>
      <c r="S15" s="594"/>
      <c r="T15" s="594"/>
      <c r="U15" s="594"/>
      <c r="V15" s="594"/>
      <c r="W15" s="594"/>
      <c r="X15" s="594"/>
      <c r="Y15" s="595"/>
      <c r="Z15" s="596">
        <v>0</v>
      </c>
      <c r="AA15" s="596"/>
      <c r="AB15" s="596"/>
      <c r="AC15" s="596"/>
      <c r="AD15" s="597">
        <v>2008</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63545</v>
      </c>
      <c r="BH15" s="594"/>
      <c r="BI15" s="594"/>
      <c r="BJ15" s="594"/>
      <c r="BK15" s="594"/>
      <c r="BL15" s="594"/>
      <c r="BM15" s="594"/>
      <c r="BN15" s="595"/>
      <c r="BO15" s="596">
        <v>6.6</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1414328</v>
      </c>
      <c r="CS15" s="594"/>
      <c r="CT15" s="594"/>
      <c r="CU15" s="594"/>
      <c r="CV15" s="594"/>
      <c r="CW15" s="594"/>
      <c r="CX15" s="594"/>
      <c r="CY15" s="595"/>
      <c r="CZ15" s="596">
        <v>18</v>
      </c>
      <c r="DA15" s="596"/>
      <c r="DB15" s="596"/>
      <c r="DC15" s="596"/>
      <c r="DD15" s="602">
        <v>542551</v>
      </c>
      <c r="DE15" s="594"/>
      <c r="DF15" s="594"/>
      <c r="DG15" s="594"/>
      <c r="DH15" s="594"/>
      <c r="DI15" s="594"/>
      <c r="DJ15" s="594"/>
      <c r="DK15" s="594"/>
      <c r="DL15" s="594"/>
      <c r="DM15" s="594"/>
      <c r="DN15" s="594"/>
      <c r="DO15" s="594"/>
      <c r="DP15" s="595"/>
      <c r="DQ15" s="602">
        <v>837447</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4203861</v>
      </c>
      <c r="S16" s="594"/>
      <c r="T16" s="594"/>
      <c r="U16" s="594"/>
      <c r="V16" s="594"/>
      <c r="W16" s="594"/>
      <c r="X16" s="594"/>
      <c r="Y16" s="595"/>
      <c r="Z16" s="596">
        <v>52.6</v>
      </c>
      <c r="AA16" s="596"/>
      <c r="AB16" s="596"/>
      <c r="AC16" s="596"/>
      <c r="AD16" s="597">
        <v>3827697</v>
      </c>
      <c r="AE16" s="597"/>
      <c r="AF16" s="597"/>
      <c r="AG16" s="597"/>
      <c r="AH16" s="597"/>
      <c r="AI16" s="597"/>
      <c r="AJ16" s="597"/>
      <c r="AK16" s="597"/>
      <c r="AL16" s="598">
        <v>74.599999999999994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10190</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v>10190</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3827697</v>
      </c>
      <c r="S17" s="594"/>
      <c r="T17" s="594"/>
      <c r="U17" s="594"/>
      <c r="V17" s="594"/>
      <c r="W17" s="594"/>
      <c r="X17" s="594"/>
      <c r="Y17" s="595"/>
      <c r="Z17" s="596">
        <v>47.9</v>
      </c>
      <c r="AA17" s="596"/>
      <c r="AB17" s="596"/>
      <c r="AC17" s="596"/>
      <c r="AD17" s="597">
        <v>3827697</v>
      </c>
      <c r="AE17" s="597"/>
      <c r="AF17" s="597"/>
      <c r="AG17" s="597"/>
      <c r="AH17" s="597"/>
      <c r="AI17" s="597"/>
      <c r="AJ17" s="597"/>
      <c r="AK17" s="597"/>
      <c r="AL17" s="598">
        <v>74.599999999999994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1399689</v>
      </c>
      <c r="CS17" s="594"/>
      <c r="CT17" s="594"/>
      <c r="CU17" s="594"/>
      <c r="CV17" s="594"/>
      <c r="CW17" s="594"/>
      <c r="CX17" s="594"/>
      <c r="CY17" s="595"/>
      <c r="CZ17" s="596">
        <v>17.8</v>
      </c>
      <c r="DA17" s="596"/>
      <c r="DB17" s="596"/>
      <c r="DC17" s="596"/>
      <c r="DD17" s="602" t="s">
        <v>112</v>
      </c>
      <c r="DE17" s="594"/>
      <c r="DF17" s="594"/>
      <c r="DG17" s="594"/>
      <c r="DH17" s="594"/>
      <c r="DI17" s="594"/>
      <c r="DJ17" s="594"/>
      <c r="DK17" s="594"/>
      <c r="DL17" s="594"/>
      <c r="DM17" s="594"/>
      <c r="DN17" s="594"/>
      <c r="DO17" s="594"/>
      <c r="DP17" s="595"/>
      <c r="DQ17" s="602">
        <v>1292162</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376142</v>
      </c>
      <c r="S18" s="594"/>
      <c r="T18" s="594"/>
      <c r="U18" s="594"/>
      <c r="V18" s="594"/>
      <c r="W18" s="594"/>
      <c r="X18" s="594"/>
      <c r="Y18" s="595"/>
      <c r="Z18" s="596">
        <v>4.7</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22</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200</v>
      </c>
      <c r="BH19" s="594"/>
      <c r="BI19" s="594"/>
      <c r="BJ19" s="594"/>
      <c r="BK19" s="594"/>
      <c r="BL19" s="594"/>
      <c r="BM19" s="594"/>
      <c r="BN19" s="595"/>
      <c r="BO19" s="596">
        <v>0</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5502847</v>
      </c>
      <c r="S20" s="594"/>
      <c r="T20" s="594"/>
      <c r="U20" s="594"/>
      <c r="V20" s="594"/>
      <c r="W20" s="594"/>
      <c r="X20" s="594"/>
      <c r="Y20" s="595"/>
      <c r="Z20" s="596">
        <v>68.900000000000006</v>
      </c>
      <c r="AA20" s="596"/>
      <c r="AB20" s="596"/>
      <c r="AC20" s="596"/>
      <c r="AD20" s="597">
        <v>5126683</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200</v>
      </c>
      <c r="BH20" s="594"/>
      <c r="BI20" s="594"/>
      <c r="BJ20" s="594"/>
      <c r="BK20" s="594"/>
      <c r="BL20" s="594"/>
      <c r="BM20" s="594"/>
      <c r="BN20" s="595"/>
      <c r="BO20" s="596">
        <v>0</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7859740</v>
      </c>
      <c r="CS20" s="594"/>
      <c r="CT20" s="594"/>
      <c r="CU20" s="594"/>
      <c r="CV20" s="594"/>
      <c r="CW20" s="594"/>
      <c r="CX20" s="594"/>
      <c r="CY20" s="595"/>
      <c r="CZ20" s="596">
        <v>100</v>
      </c>
      <c r="DA20" s="596"/>
      <c r="DB20" s="596"/>
      <c r="DC20" s="596"/>
      <c r="DD20" s="602">
        <v>1293784</v>
      </c>
      <c r="DE20" s="594"/>
      <c r="DF20" s="594"/>
      <c r="DG20" s="594"/>
      <c r="DH20" s="594"/>
      <c r="DI20" s="594"/>
      <c r="DJ20" s="594"/>
      <c r="DK20" s="594"/>
      <c r="DL20" s="594"/>
      <c r="DM20" s="594"/>
      <c r="DN20" s="594"/>
      <c r="DO20" s="594"/>
      <c r="DP20" s="595"/>
      <c r="DQ20" s="602">
        <v>5895890</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1426</v>
      </c>
      <c r="S21" s="594"/>
      <c r="T21" s="594"/>
      <c r="U21" s="594"/>
      <c r="V21" s="594"/>
      <c r="W21" s="594"/>
      <c r="X21" s="594"/>
      <c r="Y21" s="595"/>
      <c r="Z21" s="596">
        <v>0</v>
      </c>
      <c r="AA21" s="596"/>
      <c r="AB21" s="596"/>
      <c r="AC21" s="596"/>
      <c r="AD21" s="597">
        <v>1426</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200</v>
      </c>
      <c r="BH21" s="594"/>
      <c r="BI21" s="594"/>
      <c r="BJ21" s="594"/>
      <c r="BK21" s="594"/>
      <c r="BL21" s="594"/>
      <c r="BM21" s="594"/>
      <c r="BN21" s="595"/>
      <c r="BO21" s="596">
        <v>0</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104595</v>
      </c>
      <c r="S22" s="594"/>
      <c r="T22" s="594"/>
      <c r="U22" s="594"/>
      <c r="V22" s="594"/>
      <c r="W22" s="594"/>
      <c r="X22" s="594"/>
      <c r="Y22" s="595"/>
      <c r="Z22" s="596">
        <v>1.3</v>
      </c>
      <c r="AA22" s="596"/>
      <c r="AB22" s="596"/>
      <c r="AC22" s="596"/>
      <c r="AD22" s="597">
        <v>314</v>
      </c>
      <c r="AE22" s="597"/>
      <c r="AF22" s="597"/>
      <c r="AG22" s="597"/>
      <c r="AH22" s="597"/>
      <c r="AI22" s="597"/>
      <c r="AJ22" s="597"/>
      <c r="AK22" s="597"/>
      <c r="AL22" s="598">
        <v>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173886</v>
      </c>
      <c r="S23" s="594"/>
      <c r="T23" s="594"/>
      <c r="U23" s="594"/>
      <c r="V23" s="594"/>
      <c r="W23" s="594"/>
      <c r="X23" s="594"/>
      <c r="Y23" s="595"/>
      <c r="Z23" s="596">
        <v>2.2000000000000002</v>
      </c>
      <c r="AA23" s="596"/>
      <c r="AB23" s="596"/>
      <c r="AC23" s="596"/>
      <c r="AD23" s="597">
        <v>2423</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30654</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2961133</v>
      </c>
      <c r="CS24" s="583"/>
      <c r="CT24" s="583"/>
      <c r="CU24" s="583"/>
      <c r="CV24" s="583"/>
      <c r="CW24" s="583"/>
      <c r="CX24" s="583"/>
      <c r="CY24" s="584"/>
      <c r="CZ24" s="620">
        <v>37.700000000000003</v>
      </c>
      <c r="DA24" s="621"/>
      <c r="DB24" s="621"/>
      <c r="DC24" s="622"/>
      <c r="DD24" s="619">
        <v>2545130</v>
      </c>
      <c r="DE24" s="583"/>
      <c r="DF24" s="583"/>
      <c r="DG24" s="583"/>
      <c r="DH24" s="583"/>
      <c r="DI24" s="583"/>
      <c r="DJ24" s="583"/>
      <c r="DK24" s="584"/>
      <c r="DL24" s="619">
        <v>2495818</v>
      </c>
      <c r="DM24" s="583"/>
      <c r="DN24" s="583"/>
      <c r="DO24" s="583"/>
      <c r="DP24" s="583"/>
      <c r="DQ24" s="583"/>
      <c r="DR24" s="583"/>
      <c r="DS24" s="583"/>
      <c r="DT24" s="583"/>
      <c r="DU24" s="583"/>
      <c r="DV24" s="584"/>
      <c r="DW24" s="587">
        <v>46</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429660</v>
      </c>
      <c r="S25" s="594"/>
      <c r="T25" s="594"/>
      <c r="U25" s="594"/>
      <c r="V25" s="594"/>
      <c r="W25" s="594"/>
      <c r="X25" s="594"/>
      <c r="Y25" s="595"/>
      <c r="Z25" s="596">
        <v>5.4</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1195553</v>
      </c>
      <c r="CS25" s="623"/>
      <c r="CT25" s="623"/>
      <c r="CU25" s="623"/>
      <c r="CV25" s="623"/>
      <c r="CW25" s="623"/>
      <c r="CX25" s="623"/>
      <c r="CY25" s="624"/>
      <c r="CZ25" s="631">
        <v>15.2</v>
      </c>
      <c r="DA25" s="632"/>
      <c r="DB25" s="632"/>
      <c r="DC25" s="633"/>
      <c r="DD25" s="602">
        <v>1146992</v>
      </c>
      <c r="DE25" s="623"/>
      <c r="DF25" s="623"/>
      <c r="DG25" s="623"/>
      <c r="DH25" s="623"/>
      <c r="DI25" s="623"/>
      <c r="DJ25" s="623"/>
      <c r="DK25" s="624"/>
      <c r="DL25" s="602">
        <v>1101470</v>
      </c>
      <c r="DM25" s="623"/>
      <c r="DN25" s="623"/>
      <c r="DO25" s="623"/>
      <c r="DP25" s="623"/>
      <c r="DQ25" s="623"/>
      <c r="DR25" s="623"/>
      <c r="DS25" s="623"/>
      <c r="DT25" s="623"/>
      <c r="DU25" s="623"/>
      <c r="DV25" s="624"/>
      <c r="DW25" s="598">
        <v>20.3</v>
      </c>
      <c r="DX25" s="625"/>
      <c r="DY25" s="625"/>
      <c r="DZ25" s="625"/>
      <c r="EA25" s="625"/>
      <c r="EB25" s="625"/>
      <c r="EC25" s="626"/>
    </row>
    <row r="26" spans="2:133" ht="11.25" customHeight="1" x14ac:dyDescent="0.15">
      <c r="B26" s="627" t="s">
        <v>275</v>
      </c>
      <c r="C26" s="628"/>
      <c r="D26" s="628"/>
      <c r="E26" s="628"/>
      <c r="F26" s="628"/>
      <c r="G26" s="628"/>
      <c r="H26" s="628"/>
      <c r="I26" s="628"/>
      <c r="J26" s="628"/>
      <c r="K26" s="628"/>
      <c r="L26" s="628"/>
      <c r="M26" s="628"/>
      <c r="N26" s="628"/>
      <c r="O26" s="628"/>
      <c r="P26" s="628"/>
      <c r="Q26" s="629"/>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276</v>
      </c>
      <c r="AQ26" s="630"/>
      <c r="AR26" s="630"/>
      <c r="AS26" s="630"/>
      <c r="AT26" s="630"/>
      <c r="AU26" s="630"/>
      <c r="AV26" s="630"/>
      <c r="AW26" s="630"/>
      <c r="AX26" s="630"/>
      <c r="AY26" s="630"/>
      <c r="AZ26" s="630"/>
      <c r="BA26" s="630"/>
      <c r="BB26" s="630"/>
      <c r="BC26" s="630"/>
      <c r="BD26" s="630"/>
      <c r="BE26" s="630"/>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788038</v>
      </c>
      <c r="CS26" s="594"/>
      <c r="CT26" s="594"/>
      <c r="CU26" s="594"/>
      <c r="CV26" s="594"/>
      <c r="CW26" s="594"/>
      <c r="CX26" s="594"/>
      <c r="CY26" s="595"/>
      <c r="CZ26" s="631">
        <v>10</v>
      </c>
      <c r="DA26" s="632"/>
      <c r="DB26" s="632"/>
      <c r="DC26" s="633"/>
      <c r="DD26" s="602">
        <v>745549</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x14ac:dyDescent="0.15">
      <c r="B27" s="590" t="s">
        <v>278</v>
      </c>
      <c r="C27" s="591"/>
      <c r="D27" s="591"/>
      <c r="E27" s="591"/>
      <c r="F27" s="591"/>
      <c r="G27" s="591"/>
      <c r="H27" s="591"/>
      <c r="I27" s="591"/>
      <c r="J27" s="591"/>
      <c r="K27" s="591"/>
      <c r="L27" s="591"/>
      <c r="M27" s="591"/>
      <c r="N27" s="591"/>
      <c r="O27" s="591"/>
      <c r="P27" s="591"/>
      <c r="Q27" s="592"/>
      <c r="R27" s="593">
        <v>304538</v>
      </c>
      <c r="S27" s="594"/>
      <c r="T27" s="594"/>
      <c r="U27" s="594"/>
      <c r="V27" s="594"/>
      <c r="W27" s="594"/>
      <c r="X27" s="594"/>
      <c r="Y27" s="595"/>
      <c r="Z27" s="596">
        <v>3.8</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967816</v>
      </c>
      <c r="BH27" s="594"/>
      <c r="BI27" s="594"/>
      <c r="BJ27" s="594"/>
      <c r="BK27" s="594"/>
      <c r="BL27" s="594"/>
      <c r="BM27" s="594"/>
      <c r="BN27" s="595"/>
      <c r="BO27" s="596">
        <v>100</v>
      </c>
      <c r="BP27" s="596"/>
      <c r="BQ27" s="596"/>
      <c r="BR27" s="596"/>
      <c r="BS27" s="602">
        <v>10047</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365891</v>
      </c>
      <c r="CS27" s="623"/>
      <c r="CT27" s="623"/>
      <c r="CU27" s="623"/>
      <c r="CV27" s="623"/>
      <c r="CW27" s="623"/>
      <c r="CX27" s="623"/>
      <c r="CY27" s="624"/>
      <c r="CZ27" s="631">
        <v>4.7</v>
      </c>
      <c r="DA27" s="632"/>
      <c r="DB27" s="632"/>
      <c r="DC27" s="633"/>
      <c r="DD27" s="602">
        <v>105976</v>
      </c>
      <c r="DE27" s="623"/>
      <c r="DF27" s="623"/>
      <c r="DG27" s="623"/>
      <c r="DH27" s="623"/>
      <c r="DI27" s="623"/>
      <c r="DJ27" s="623"/>
      <c r="DK27" s="624"/>
      <c r="DL27" s="602">
        <v>102186</v>
      </c>
      <c r="DM27" s="623"/>
      <c r="DN27" s="623"/>
      <c r="DO27" s="623"/>
      <c r="DP27" s="623"/>
      <c r="DQ27" s="623"/>
      <c r="DR27" s="623"/>
      <c r="DS27" s="623"/>
      <c r="DT27" s="623"/>
      <c r="DU27" s="623"/>
      <c r="DV27" s="624"/>
      <c r="DW27" s="598">
        <v>1.9</v>
      </c>
      <c r="DX27" s="625"/>
      <c r="DY27" s="625"/>
      <c r="DZ27" s="625"/>
      <c r="EA27" s="625"/>
      <c r="EB27" s="625"/>
      <c r="EC27" s="626"/>
    </row>
    <row r="28" spans="2:133" ht="11.25" customHeight="1" x14ac:dyDescent="0.15">
      <c r="B28" s="590" t="s">
        <v>281</v>
      </c>
      <c r="C28" s="591"/>
      <c r="D28" s="591"/>
      <c r="E28" s="591"/>
      <c r="F28" s="591"/>
      <c r="G28" s="591"/>
      <c r="H28" s="591"/>
      <c r="I28" s="591"/>
      <c r="J28" s="591"/>
      <c r="K28" s="591"/>
      <c r="L28" s="591"/>
      <c r="M28" s="591"/>
      <c r="N28" s="591"/>
      <c r="O28" s="591"/>
      <c r="P28" s="591"/>
      <c r="Q28" s="592"/>
      <c r="R28" s="593">
        <v>39792</v>
      </c>
      <c r="S28" s="594"/>
      <c r="T28" s="594"/>
      <c r="U28" s="594"/>
      <c r="V28" s="594"/>
      <c r="W28" s="594"/>
      <c r="X28" s="594"/>
      <c r="Y28" s="595"/>
      <c r="Z28" s="596">
        <v>0.5</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1399689</v>
      </c>
      <c r="CS28" s="594"/>
      <c r="CT28" s="594"/>
      <c r="CU28" s="594"/>
      <c r="CV28" s="594"/>
      <c r="CW28" s="594"/>
      <c r="CX28" s="594"/>
      <c r="CY28" s="595"/>
      <c r="CZ28" s="631">
        <v>17.8</v>
      </c>
      <c r="DA28" s="632"/>
      <c r="DB28" s="632"/>
      <c r="DC28" s="633"/>
      <c r="DD28" s="602">
        <v>1292162</v>
      </c>
      <c r="DE28" s="594"/>
      <c r="DF28" s="594"/>
      <c r="DG28" s="594"/>
      <c r="DH28" s="594"/>
      <c r="DI28" s="594"/>
      <c r="DJ28" s="594"/>
      <c r="DK28" s="595"/>
      <c r="DL28" s="602">
        <v>1292162</v>
      </c>
      <c r="DM28" s="594"/>
      <c r="DN28" s="594"/>
      <c r="DO28" s="594"/>
      <c r="DP28" s="594"/>
      <c r="DQ28" s="594"/>
      <c r="DR28" s="594"/>
      <c r="DS28" s="594"/>
      <c r="DT28" s="594"/>
      <c r="DU28" s="594"/>
      <c r="DV28" s="595"/>
      <c r="DW28" s="598">
        <v>23.8</v>
      </c>
      <c r="DX28" s="625"/>
      <c r="DY28" s="625"/>
      <c r="DZ28" s="625"/>
      <c r="EA28" s="625"/>
      <c r="EB28" s="625"/>
      <c r="EC28" s="626"/>
    </row>
    <row r="29" spans="2:133" ht="11.25" customHeight="1" x14ac:dyDescent="0.15">
      <c r="B29" s="590" t="s">
        <v>283</v>
      </c>
      <c r="C29" s="591"/>
      <c r="D29" s="591"/>
      <c r="E29" s="591"/>
      <c r="F29" s="591"/>
      <c r="G29" s="591"/>
      <c r="H29" s="591"/>
      <c r="I29" s="591"/>
      <c r="J29" s="591"/>
      <c r="K29" s="591"/>
      <c r="L29" s="591"/>
      <c r="M29" s="591"/>
      <c r="N29" s="591"/>
      <c r="O29" s="591"/>
      <c r="P29" s="591"/>
      <c r="Q29" s="592"/>
      <c r="R29" s="593">
        <v>25155</v>
      </c>
      <c r="S29" s="594"/>
      <c r="T29" s="594"/>
      <c r="U29" s="594"/>
      <c r="V29" s="594"/>
      <c r="W29" s="594"/>
      <c r="X29" s="594"/>
      <c r="Y29" s="595"/>
      <c r="Z29" s="596">
        <v>0.3</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48" t="s">
        <v>286</v>
      </c>
      <c r="CE29" s="649"/>
      <c r="CF29" s="607" t="s">
        <v>287</v>
      </c>
      <c r="CG29" s="608"/>
      <c r="CH29" s="608"/>
      <c r="CI29" s="608"/>
      <c r="CJ29" s="608"/>
      <c r="CK29" s="608"/>
      <c r="CL29" s="608"/>
      <c r="CM29" s="608"/>
      <c r="CN29" s="608"/>
      <c r="CO29" s="608"/>
      <c r="CP29" s="608"/>
      <c r="CQ29" s="609"/>
      <c r="CR29" s="593">
        <v>1398840</v>
      </c>
      <c r="CS29" s="623"/>
      <c r="CT29" s="623"/>
      <c r="CU29" s="623"/>
      <c r="CV29" s="623"/>
      <c r="CW29" s="623"/>
      <c r="CX29" s="623"/>
      <c r="CY29" s="624"/>
      <c r="CZ29" s="631">
        <v>17.8</v>
      </c>
      <c r="DA29" s="632"/>
      <c r="DB29" s="632"/>
      <c r="DC29" s="633"/>
      <c r="DD29" s="602">
        <v>1291313</v>
      </c>
      <c r="DE29" s="623"/>
      <c r="DF29" s="623"/>
      <c r="DG29" s="623"/>
      <c r="DH29" s="623"/>
      <c r="DI29" s="623"/>
      <c r="DJ29" s="623"/>
      <c r="DK29" s="624"/>
      <c r="DL29" s="602">
        <v>1291313</v>
      </c>
      <c r="DM29" s="623"/>
      <c r="DN29" s="623"/>
      <c r="DO29" s="623"/>
      <c r="DP29" s="623"/>
      <c r="DQ29" s="623"/>
      <c r="DR29" s="623"/>
      <c r="DS29" s="623"/>
      <c r="DT29" s="623"/>
      <c r="DU29" s="623"/>
      <c r="DV29" s="624"/>
      <c r="DW29" s="598">
        <v>23.8</v>
      </c>
      <c r="DX29" s="625"/>
      <c r="DY29" s="625"/>
      <c r="DZ29" s="625"/>
      <c r="EA29" s="625"/>
      <c r="EB29" s="625"/>
      <c r="EC29" s="626"/>
    </row>
    <row r="30" spans="2:133" ht="11.25" customHeight="1" x14ac:dyDescent="0.15">
      <c r="B30" s="590" t="s">
        <v>288</v>
      </c>
      <c r="C30" s="591"/>
      <c r="D30" s="591"/>
      <c r="E30" s="591"/>
      <c r="F30" s="591"/>
      <c r="G30" s="591"/>
      <c r="H30" s="591"/>
      <c r="I30" s="591"/>
      <c r="J30" s="591"/>
      <c r="K30" s="591"/>
      <c r="L30" s="591"/>
      <c r="M30" s="591"/>
      <c r="N30" s="591"/>
      <c r="O30" s="591"/>
      <c r="P30" s="591"/>
      <c r="Q30" s="592"/>
      <c r="R30" s="593">
        <v>127833</v>
      </c>
      <c r="S30" s="594"/>
      <c r="T30" s="594"/>
      <c r="U30" s="594"/>
      <c r="V30" s="594"/>
      <c r="W30" s="594"/>
      <c r="X30" s="594"/>
      <c r="Y30" s="595"/>
      <c r="Z30" s="596">
        <v>1.6</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7">
        <v>99.6</v>
      </c>
      <c r="BH30" s="658"/>
      <c r="BI30" s="658"/>
      <c r="BJ30" s="658"/>
      <c r="BK30" s="658"/>
      <c r="BL30" s="658"/>
      <c r="BM30" s="588">
        <v>97.9</v>
      </c>
      <c r="BN30" s="658"/>
      <c r="BO30" s="658"/>
      <c r="BP30" s="658"/>
      <c r="BQ30" s="659"/>
      <c r="BR30" s="657">
        <v>99.6</v>
      </c>
      <c r="BS30" s="658"/>
      <c r="BT30" s="658"/>
      <c r="BU30" s="658"/>
      <c r="BV30" s="658"/>
      <c r="BW30" s="658"/>
      <c r="BX30" s="588">
        <v>97</v>
      </c>
      <c r="BY30" s="658"/>
      <c r="BZ30" s="658"/>
      <c r="CA30" s="658"/>
      <c r="CB30" s="659"/>
      <c r="CD30" s="650"/>
      <c r="CE30" s="651"/>
      <c r="CF30" s="607" t="s">
        <v>291</v>
      </c>
      <c r="CG30" s="608"/>
      <c r="CH30" s="608"/>
      <c r="CI30" s="608"/>
      <c r="CJ30" s="608"/>
      <c r="CK30" s="608"/>
      <c r="CL30" s="608"/>
      <c r="CM30" s="608"/>
      <c r="CN30" s="608"/>
      <c r="CO30" s="608"/>
      <c r="CP30" s="608"/>
      <c r="CQ30" s="609"/>
      <c r="CR30" s="593">
        <v>1247623</v>
      </c>
      <c r="CS30" s="594"/>
      <c r="CT30" s="594"/>
      <c r="CU30" s="594"/>
      <c r="CV30" s="594"/>
      <c r="CW30" s="594"/>
      <c r="CX30" s="594"/>
      <c r="CY30" s="595"/>
      <c r="CZ30" s="631">
        <v>15.9</v>
      </c>
      <c r="DA30" s="632"/>
      <c r="DB30" s="632"/>
      <c r="DC30" s="633"/>
      <c r="DD30" s="602">
        <v>1158398</v>
      </c>
      <c r="DE30" s="594"/>
      <c r="DF30" s="594"/>
      <c r="DG30" s="594"/>
      <c r="DH30" s="594"/>
      <c r="DI30" s="594"/>
      <c r="DJ30" s="594"/>
      <c r="DK30" s="595"/>
      <c r="DL30" s="602">
        <v>1158398</v>
      </c>
      <c r="DM30" s="594"/>
      <c r="DN30" s="594"/>
      <c r="DO30" s="594"/>
      <c r="DP30" s="594"/>
      <c r="DQ30" s="594"/>
      <c r="DR30" s="594"/>
      <c r="DS30" s="594"/>
      <c r="DT30" s="594"/>
      <c r="DU30" s="594"/>
      <c r="DV30" s="595"/>
      <c r="DW30" s="598">
        <v>21.3</v>
      </c>
      <c r="DX30" s="625"/>
      <c r="DY30" s="625"/>
      <c r="DZ30" s="625"/>
      <c r="EA30" s="625"/>
      <c r="EB30" s="625"/>
      <c r="EC30" s="626"/>
    </row>
    <row r="31" spans="2:133" ht="11.25" customHeight="1" x14ac:dyDescent="0.15">
      <c r="B31" s="590" t="s">
        <v>292</v>
      </c>
      <c r="C31" s="591"/>
      <c r="D31" s="591"/>
      <c r="E31" s="591"/>
      <c r="F31" s="591"/>
      <c r="G31" s="591"/>
      <c r="H31" s="591"/>
      <c r="I31" s="591"/>
      <c r="J31" s="591"/>
      <c r="K31" s="591"/>
      <c r="L31" s="591"/>
      <c r="M31" s="591"/>
      <c r="N31" s="591"/>
      <c r="O31" s="591"/>
      <c r="P31" s="591"/>
      <c r="Q31" s="592"/>
      <c r="R31" s="593">
        <v>122417</v>
      </c>
      <c r="S31" s="594"/>
      <c r="T31" s="594"/>
      <c r="U31" s="594"/>
      <c r="V31" s="594"/>
      <c r="W31" s="594"/>
      <c r="X31" s="594"/>
      <c r="Y31" s="595"/>
      <c r="Z31" s="596">
        <v>1.5</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54">
        <v>99.6</v>
      </c>
      <c r="BH31" s="623"/>
      <c r="BI31" s="623"/>
      <c r="BJ31" s="623"/>
      <c r="BK31" s="623"/>
      <c r="BL31" s="623"/>
      <c r="BM31" s="599">
        <v>98.4</v>
      </c>
      <c r="BN31" s="655"/>
      <c r="BO31" s="655"/>
      <c r="BP31" s="655"/>
      <c r="BQ31" s="656"/>
      <c r="BR31" s="654">
        <v>99.6</v>
      </c>
      <c r="BS31" s="623"/>
      <c r="BT31" s="623"/>
      <c r="BU31" s="623"/>
      <c r="BV31" s="623"/>
      <c r="BW31" s="623"/>
      <c r="BX31" s="599">
        <v>97.7</v>
      </c>
      <c r="BY31" s="655"/>
      <c r="BZ31" s="655"/>
      <c r="CA31" s="655"/>
      <c r="CB31" s="656"/>
      <c r="CD31" s="650"/>
      <c r="CE31" s="651"/>
      <c r="CF31" s="607" t="s">
        <v>295</v>
      </c>
      <c r="CG31" s="608"/>
      <c r="CH31" s="608"/>
      <c r="CI31" s="608"/>
      <c r="CJ31" s="608"/>
      <c r="CK31" s="608"/>
      <c r="CL31" s="608"/>
      <c r="CM31" s="608"/>
      <c r="CN31" s="608"/>
      <c r="CO31" s="608"/>
      <c r="CP31" s="608"/>
      <c r="CQ31" s="609"/>
      <c r="CR31" s="593">
        <v>151217</v>
      </c>
      <c r="CS31" s="623"/>
      <c r="CT31" s="623"/>
      <c r="CU31" s="623"/>
      <c r="CV31" s="623"/>
      <c r="CW31" s="623"/>
      <c r="CX31" s="623"/>
      <c r="CY31" s="624"/>
      <c r="CZ31" s="631">
        <v>1.9</v>
      </c>
      <c r="DA31" s="632"/>
      <c r="DB31" s="632"/>
      <c r="DC31" s="633"/>
      <c r="DD31" s="602">
        <v>132915</v>
      </c>
      <c r="DE31" s="623"/>
      <c r="DF31" s="623"/>
      <c r="DG31" s="623"/>
      <c r="DH31" s="623"/>
      <c r="DI31" s="623"/>
      <c r="DJ31" s="623"/>
      <c r="DK31" s="624"/>
      <c r="DL31" s="602">
        <v>132915</v>
      </c>
      <c r="DM31" s="623"/>
      <c r="DN31" s="623"/>
      <c r="DO31" s="623"/>
      <c r="DP31" s="623"/>
      <c r="DQ31" s="623"/>
      <c r="DR31" s="623"/>
      <c r="DS31" s="623"/>
      <c r="DT31" s="623"/>
      <c r="DU31" s="623"/>
      <c r="DV31" s="624"/>
      <c r="DW31" s="598">
        <v>2.4</v>
      </c>
      <c r="DX31" s="625"/>
      <c r="DY31" s="625"/>
      <c r="DZ31" s="625"/>
      <c r="EA31" s="625"/>
      <c r="EB31" s="625"/>
      <c r="EC31" s="626"/>
    </row>
    <row r="32" spans="2:133" ht="11.25" customHeight="1" x14ac:dyDescent="0.15">
      <c r="B32" s="590" t="s">
        <v>296</v>
      </c>
      <c r="C32" s="591"/>
      <c r="D32" s="591"/>
      <c r="E32" s="591"/>
      <c r="F32" s="591"/>
      <c r="G32" s="591"/>
      <c r="H32" s="591"/>
      <c r="I32" s="591"/>
      <c r="J32" s="591"/>
      <c r="K32" s="591"/>
      <c r="L32" s="591"/>
      <c r="M32" s="591"/>
      <c r="N32" s="591"/>
      <c r="O32" s="591"/>
      <c r="P32" s="591"/>
      <c r="Q32" s="592"/>
      <c r="R32" s="593">
        <v>131901</v>
      </c>
      <c r="S32" s="594"/>
      <c r="T32" s="594"/>
      <c r="U32" s="594"/>
      <c r="V32" s="594"/>
      <c r="W32" s="594"/>
      <c r="X32" s="594"/>
      <c r="Y32" s="595"/>
      <c r="Z32" s="596">
        <v>1.7</v>
      </c>
      <c r="AA32" s="596"/>
      <c r="AB32" s="596"/>
      <c r="AC32" s="596"/>
      <c r="AD32" s="597">
        <v>425</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99.6</v>
      </c>
      <c r="BH32" s="661"/>
      <c r="BI32" s="661"/>
      <c r="BJ32" s="661"/>
      <c r="BK32" s="661"/>
      <c r="BL32" s="661"/>
      <c r="BM32" s="662">
        <v>97.1</v>
      </c>
      <c r="BN32" s="661"/>
      <c r="BO32" s="661"/>
      <c r="BP32" s="661"/>
      <c r="BQ32" s="663"/>
      <c r="BR32" s="660">
        <v>99.5</v>
      </c>
      <c r="BS32" s="661"/>
      <c r="BT32" s="661"/>
      <c r="BU32" s="661"/>
      <c r="BV32" s="661"/>
      <c r="BW32" s="661"/>
      <c r="BX32" s="662">
        <v>95.8</v>
      </c>
      <c r="BY32" s="661"/>
      <c r="BZ32" s="661"/>
      <c r="CA32" s="661"/>
      <c r="CB32" s="663"/>
      <c r="CD32" s="652"/>
      <c r="CE32" s="653"/>
      <c r="CF32" s="607" t="s">
        <v>298</v>
      </c>
      <c r="CG32" s="608"/>
      <c r="CH32" s="608"/>
      <c r="CI32" s="608"/>
      <c r="CJ32" s="608"/>
      <c r="CK32" s="608"/>
      <c r="CL32" s="608"/>
      <c r="CM32" s="608"/>
      <c r="CN32" s="608"/>
      <c r="CO32" s="608"/>
      <c r="CP32" s="608"/>
      <c r="CQ32" s="609"/>
      <c r="CR32" s="593">
        <v>849</v>
      </c>
      <c r="CS32" s="594"/>
      <c r="CT32" s="594"/>
      <c r="CU32" s="594"/>
      <c r="CV32" s="594"/>
      <c r="CW32" s="594"/>
      <c r="CX32" s="594"/>
      <c r="CY32" s="595"/>
      <c r="CZ32" s="631">
        <v>0</v>
      </c>
      <c r="DA32" s="632"/>
      <c r="DB32" s="632"/>
      <c r="DC32" s="633"/>
      <c r="DD32" s="602">
        <v>849</v>
      </c>
      <c r="DE32" s="594"/>
      <c r="DF32" s="594"/>
      <c r="DG32" s="594"/>
      <c r="DH32" s="594"/>
      <c r="DI32" s="594"/>
      <c r="DJ32" s="594"/>
      <c r="DK32" s="595"/>
      <c r="DL32" s="602">
        <v>849</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299</v>
      </c>
      <c r="C33" s="591"/>
      <c r="D33" s="591"/>
      <c r="E33" s="591"/>
      <c r="F33" s="591"/>
      <c r="G33" s="591"/>
      <c r="H33" s="591"/>
      <c r="I33" s="591"/>
      <c r="J33" s="591"/>
      <c r="K33" s="591"/>
      <c r="L33" s="591"/>
      <c r="M33" s="591"/>
      <c r="N33" s="591"/>
      <c r="O33" s="591"/>
      <c r="P33" s="591"/>
      <c r="Q33" s="592"/>
      <c r="R33" s="593">
        <v>996888</v>
      </c>
      <c r="S33" s="594"/>
      <c r="T33" s="594"/>
      <c r="U33" s="594"/>
      <c r="V33" s="594"/>
      <c r="W33" s="594"/>
      <c r="X33" s="594"/>
      <c r="Y33" s="595"/>
      <c r="Z33" s="596">
        <v>12.5</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3594633</v>
      </c>
      <c r="CS33" s="623"/>
      <c r="CT33" s="623"/>
      <c r="CU33" s="623"/>
      <c r="CV33" s="623"/>
      <c r="CW33" s="623"/>
      <c r="CX33" s="623"/>
      <c r="CY33" s="624"/>
      <c r="CZ33" s="631">
        <v>45.7</v>
      </c>
      <c r="DA33" s="632"/>
      <c r="DB33" s="632"/>
      <c r="DC33" s="633"/>
      <c r="DD33" s="602">
        <v>3141750</v>
      </c>
      <c r="DE33" s="623"/>
      <c r="DF33" s="623"/>
      <c r="DG33" s="623"/>
      <c r="DH33" s="623"/>
      <c r="DI33" s="623"/>
      <c r="DJ33" s="623"/>
      <c r="DK33" s="624"/>
      <c r="DL33" s="602">
        <v>2121105</v>
      </c>
      <c r="DM33" s="623"/>
      <c r="DN33" s="623"/>
      <c r="DO33" s="623"/>
      <c r="DP33" s="623"/>
      <c r="DQ33" s="623"/>
      <c r="DR33" s="623"/>
      <c r="DS33" s="623"/>
      <c r="DT33" s="623"/>
      <c r="DU33" s="623"/>
      <c r="DV33" s="624"/>
      <c r="DW33" s="598">
        <v>39.1</v>
      </c>
      <c r="DX33" s="625"/>
      <c r="DY33" s="625"/>
      <c r="DZ33" s="625"/>
      <c r="EA33" s="625"/>
      <c r="EB33" s="625"/>
      <c r="EC33" s="626"/>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1464529</v>
      </c>
      <c r="CS34" s="594"/>
      <c r="CT34" s="594"/>
      <c r="CU34" s="594"/>
      <c r="CV34" s="594"/>
      <c r="CW34" s="594"/>
      <c r="CX34" s="594"/>
      <c r="CY34" s="595"/>
      <c r="CZ34" s="631">
        <v>18.600000000000001</v>
      </c>
      <c r="DA34" s="632"/>
      <c r="DB34" s="632"/>
      <c r="DC34" s="633"/>
      <c r="DD34" s="602">
        <v>1238226</v>
      </c>
      <c r="DE34" s="594"/>
      <c r="DF34" s="594"/>
      <c r="DG34" s="594"/>
      <c r="DH34" s="594"/>
      <c r="DI34" s="594"/>
      <c r="DJ34" s="594"/>
      <c r="DK34" s="595"/>
      <c r="DL34" s="602">
        <v>1030178</v>
      </c>
      <c r="DM34" s="594"/>
      <c r="DN34" s="594"/>
      <c r="DO34" s="594"/>
      <c r="DP34" s="594"/>
      <c r="DQ34" s="594"/>
      <c r="DR34" s="594"/>
      <c r="DS34" s="594"/>
      <c r="DT34" s="594"/>
      <c r="DU34" s="594"/>
      <c r="DV34" s="595"/>
      <c r="DW34" s="598">
        <v>19</v>
      </c>
      <c r="DX34" s="625"/>
      <c r="DY34" s="625"/>
      <c r="DZ34" s="625"/>
      <c r="EA34" s="625"/>
      <c r="EB34" s="625"/>
      <c r="EC34" s="626"/>
    </row>
    <row r="35" spans="2:133" ht="11.25" customHeight="1" x14ac:dyDescent="0.15">
      <c r="B35" s="590" t="s">
        <v>305</v>
      </c>
      <c r="C35" s="591"/>
      <c r="D35" s="591"/>
      <c r="E35" s="591"/>
      <c r="F35" s="591"/>
      <c r="G35" s="591"/>
      <c r="H35" s="591"/>
      <c r="I35" s="591"/>
      <c r="J35" s="591"/>
      <c r="K35" s="591"/>
      <c r="L35" s="591"/>
      <c r="M35" s="591"/>
      <c r="N35" s="591"/>
      <c r="O35" s="591"/>
      <c r="P35" s="591"/>
      <c r="Q35" s="592"/>
      <c r="R35" s="593">
        <v>296488</v>
      </c>
      <c r="S35" s="594"/>
      <c r="T35" s="594"/>
      <c r="U35" s="594"/>
      <c r="V35" s="594"/>
      <c r="W35" s="594"/>
      <c r="X35" s="594"/>
      <c r="Y35" s="595"/>
      <c r="Z35" s="596">
        <v>3.7</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645801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25905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169599</v>
      </c>
      <c r="CS35" s="623"/>
      <c r="CT35" s="623"/>
      <c r="CU35" s="623"/>
      <c r="CV35" s="623"/>
      <c r="CW35" s="623"/>
      <c r="CX35" s="623"/>
      <c r="CY35" s="624"/>
      <c r="CZ35" s="631">
        <v>2.2000000000000002</v>
      </c>
      <c r="DA35" s="632"/>
      <c r="DB35" s="632"/>
      <c r="DC35" s="633"/>
      <c r="DD35" s="602">
        <v>148469</v>
      </c>
      <c r="DE35" s="623"/>
      <c r="DF35" s="623"/>
      <c r="DG35" s="623"/>
      <c r="DH35" s="623"/>
      <c r="DI35" s="623"/>
      <c r="DJ35" s="623"/>
      <c r="DK35" s="624"/>
      <c r="DL35" s="602">
        <v>118223</v>
      </c>
      <c r="DM35" s="623"/>
      <c r="DN35" s="623"/>
      <c r="DO35" s="623"/>
      <c r="DP35" s="623"/>
      <c r="DQ35" s="623"/>
      <c r="DR35" s="623"/>
      <c r="DS35" s="623"/>
      <c r="DT35" s="623"/>
      <c r="DU35" s="623"/>
      <c r="DV35" s="624"/>
      <c r="DW35" s="598">
        <v>2.2000000000000002</v>
      </c>
      <c r="DX35" s="625"/>
      <c r="DY35" s="625"/>
      <c r="DZ35" s="625"/>
      <c r="EA35" s="625"/>
      <c r="EB35" s="625"/>
      <c r="EC35" s="626"/>
    </row>
    <row r="36" spans="2:133" ht="11.25" customHeight="1" x14ac:dyDescent="0.15">
      <c r="B36" s="636" t="s">
        <v>309</v>
      </c>
      <c r="C36" s="637"/>
      <c r="D36" s="637"/>
      <c r="E36" s="637"/>
      <c r="F36" s="637"/>
      <c r="G36" s="637"/>
      <c r="H36" s="637"/>
      <c r="I36" s="637"/>
      <c r="J36" s="637"/>
      <c r="K36" s="637"/>
      <c r="L36" s="637"/>
      <c r="M36" s="637"/>
      <c r="N36" s="637"/>
      <c r="O36" s="637"/>
      <c r="P36" s="637"/>
      <c r="Q36" s="638"/>
      <c r="R36" s="665">
        <v>7991592</v>
      </c>
      <c r="S36" s="666"/>
      <c r="T36" s="666"/>
      <c r="U36" s="666"/>
      <c r="V36" s="666"/>
      <c r="W36" s="666"/>
      <c r="X36" s="666"/>
      <c r="Y36" s="667"/>
      <c r="Z36" s="668">
        <v>100</v>
      </c>
      <c r="AA36" s="668"/>
      <c r="AB36" s="668"/>
      <c r="AC36" s="668"/>
      <c r="AD36" s="669">
        <v>5131271</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176336</v>
      </c>
      <c r="BA36" s="594"/>
      <c r="BB36" s="594"/>
      <c r="BC36" s="594"/>
      <c r="BD36" s="623"/>
      <c r="BE36" s="623"/>
      <c r="BF36" s="656"/>
      <c r="BG36" s="607" t="s">
        <v>311</v>
      </c>
      <c r="BH36" s="608"/>
      <c r="BI36" s="608"/>
      <c r="BJ36" s="608"/>
      <c r="BK36" s="608"/>
      <c r="BL36" s="608"/>
      <c r="BM36" s="608"/>
      <c r="BN36" s="608"/>
      <c r="BO36" s="608"/>
      <c r="BP36" s="608"/>
      <c r="BQ36" s="608"/>
      <c r="BR36" s="608"/>
      <c r="BS36" s="608"/>
      <c r="BT36" s="608"/>
      <c r="BU36" s="609"/>
      <c r="BV36" s="593">
        <v>-3342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885939</v>
      </c>
      <c r="CS36" s="594"/>
      <c r="CT36" s="594"/>
      <c r="CU36" s="594"/>
      <c r="CV36" s="594"/>
      <c r="CW36" s="594"/>
      <c r="CX36" s="594"/>
      <c r="CY36" s="595"/>
      <c r="CZ36" s="631">
        <v>11.3</v>
      </c>
      <c r="DA36" s="632"/>
      <c r="DB36" s="632"/>
      <c r="DC36" s="633"/>
      <c r="DD36" s="602">
        <v>733723</v>
      </c>
      <c r="DE36" s="594"/>
      <c r="DF36" s="594"/>
      <c r="DG36" s="594"/>
      <c r="DH36" s="594"/>
      <c r="DI36" s="594"/>
      <c r="DJ36" s="594"/>
      <c r="DK36" s="595"/>
      <c r="DL36" s="602">
        <v>505365</v>
      </c>
      <c r="DM36" s="594"/>
      <c r="DN36" s="594"/>
      <c r="DO36" s="594"/>
      <c r="DP36" s="594"/>
      <c r="DQ36" s="594"/>
      <c r="DR36" s="594"/>
      <c r="DS36" s="594"/>
      <c r="DT36" s="594"/>
      <c r="DU36" s="594"/>
      <c r="DV36" s="595"/>
      <c r="DW36" s="598">
        <v>9.3000000000000007</v>
      </c>
      <c r="DX36" s="625"/>
      <c r="DY36" s="625"/>
      <c r="DZ36" s="625"/>
      <c r="EA36" s="625"/>
      <c r="EB36" s="625"/>
      <c r="EC36" s="626"/>
    </row>
    <row r="37" spans="2:133" ht="11.25" customHeight="1" x14ac:dyDescent="0.15">
      <c r="AQ37" s="672" t="s">
        <v>313</v>
      </c>
      <c r="AR37" s="673"/>
      <c r="AS37" s="673"/>
      <c r="AT37" s="673"/>
      <c r="AU37" s="673"/>
      <c r="AV37" s="673"/>
      <c r="AW37" s="673"/>
      <c r="AX37" s="673"/>
      <c r="AY37" s="674"/>
      <c r="AZ37" s="593">
        <v>137313</v>
      </c>
      <c r="BA37" s="594"/>
      <c r="BB37" s="594"/>
      <c r="BC37" s="594"/>
      <c r="BD37" s="623"/>
      <c r="BE37" s="623"/>
      <c r="BF37" s="656"/>
      <c r="BG37" s="607" t="s">
        <v>314</v>
      </c>
      <c r="BH37" s="608"/>
      <c r="BI37" s="608"/>
      <c r="BJ37" s="608"/>
      <c r="BK37" s="608"/>
      <c r="BL37" s="608"/>
      <c r="BM37" s="608"/>
      <c r="BN37" s="608"/>
      <c r="BO37" s="608"/>
      <c r="BP37" s="608"/>
      <c r="BQ37" s="608"/>
      <c r="BR37" s="608"/>
      <c r="BS37" s="608"/>
      <c r="BT37" s="608"/>
      <c r="BU37" s="609"/>
      <c r="BV37" s="593">
        <v>1274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399747</v>
      </c>
      <c r="CS37" s="623"/>
      <c r="CT37" s="623"/>
      <c r="CU37" s="623"/>
      <c r="CV37" s="623"/>
      <c r="CW37" s="623"/>
      <c r="CX37" s="623"/>
      <c r="CY37" s="624"/>
      <c r="CZ37" s="631">
        <v>5.0999999999999996</v>
      </c>
      <c r="DA37" s="632"/>
      <c r="DB37" s="632"/>
      <c r="DC37" s="633"/>
      <c r="DD37" s="602">
        <v>352259</v>
      </c>
      <c r="DE37" s="623"/>
      <c r="DF37" s="623"/>
      <c r="DG37" s="623"/>
      <c r="DH37" s="623"/>
      <c r="DI37" s="623"/>
      <c r="DJ37" s="623"/>
      <c r="DK37" s="624"/>
      <c r="DL37" s="602">
        <v>348482</v>
      </c>
      <c r="DM37" s="623"/>
      <c r="DN37" s="623"/>
      <c r="DO37" s="623"/>
      <c r="DP37" s="623"/>
      <c r="DQ37" s="623"/>
      <c r="DR37" s="623"/>
      <c r="DS37" s="623"/>
      <c r="DT37" s="623"/>
      <c r="DU37" s="623"/>
      <c r="DV37" s="624"/>
      <c r="DW37" s="598">
        <v>6.4</v>
      </c>
      <c r="DX37" s="625"/>
      <c r="DY37" s="625"/>
      <c r="DZ37" s="625"/>
      <c r="EA37" s="625"/>
      <c r="EB37" s="625"/>
      <c r="EC37" s="626"/>
    </row>
    <row r="38" spans="2:133" ht="11.25" customHeight="1" x14ac:dyDescent="0.15">
      <c r="AQ38" s="672" t="s">
        <v>316</v>
      </c>
      <c r="AR38" s="673"/>
      <c r="AS38" s="673"/>
      <c r="AT38" s="673"/>
      <c r="AU38" s="673"/>
      <c r="AV38" s="673"/>
      <c r="AW38" s="673"/>
      <c r="AX38" s="673"/>
      <c r="AY38" s="674"/>
      <c r="AZ38" s="593" t="s">
        <v>317</v>
      </c>
      <c r="BA38" s="594"/>
      <c r="BB38" s="594"/>
      <c r="BC38" s="594"/>
      <c r="BD38" s="623"/>
      <c r="BE38" s="623"/>
      <c r="BF38" s="656"/>
      <c r="BG38" s="607" t="s">
        <v>318</v>
      </c>
      <c r="BH38" s="608"/>
      <c r="BI38" s="608"/>
      <c r="BJ38" s="608"/>
      <c r="BK38" s="608"/>
      <c r="BL38" s="608"/>
      <c r="BM38" s="608"/>
      <c r="BN38" s="608"/>
      <c r="BO38" s="608"/>
      <c r="BP38" s="608"/>
      <c r="BQ38" s="608"/>
      <c r="BR38" s="608"/>
      <c r="BS38" s="608"/>
      <c r="BT38" s="608"/>
      <c r="BU38" s="609"/>
      <c r="BV38" s="593">
        <v>3019</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645801</v>
      </c>
      <c r="CS38" s="594"/>
      <c r="CT38" s="594"/>
      <c r="CU38" s="594"/>
      <c r="CV38" s="594"/>
      <c r="CW38" s="594"/>
      <c r="CX38" s="594"/>
      <c r="CY38" s="595"/>
      <c r="CZ38" s="631">
        <v>8.1999999999999993</v>
      </c>
      <c r="DA38" s="632"/>
      <c r="DB38" s="632"/>
      <c r="DC38" s="633"/>
      <c r="DD38" s="602">
        <v>600354</v>
      </c>
      <c r="DE38" s="594"/>
      <c r="DF38" s="594"/>
      <c r="DG38" s="594"/>
      <c r="DH38" s="594"/>
      <c r="DI38" s="594"/>
      <c r="DJ38" s="594"/>
      <c r="DK38" s="595"/>
      <c r="DL38" s="602">
        <v>467339</v>
      </c>
      <c r="DM38" s="594"/>
      <c r="DN38" s="594"/>
      <c r="DO38" s="594"/>
      <c r="DP38" s="594"/>
      <c r="DQ38" s="594"/>
      <c r="DR38" s="594"/>
      <c r="DS38" s="594"/>
      <c r="DT38" s="594"/>
      <c r="DU38" s="594"/>
      <c r="DV38" s="595"/>
      <c r="DW38" s="598">
        <v>8.6</v>
      </c>
      <c r="DX38" s="625"/>
      <c r="DY38" s="625"/>
      <c r="DZ38" s="625"/>
      <c r="EA38" s="625"/>
      <c r="EB38" s="625"/>
      <c r="EC38" s="626"/>
    </row>
    <row r="39" spans="2:133" ht="11.25" customHeight="1" x14ac:dyDescent="0.15">
      <c r="AQ39" s="672" t="s">
        <v>320</v>
      </c>
      <c r="AR39" s="673"/>
      <c r="AS39" s="673"/>
      <c r="AT39" s="673"/>
      <c r="AU39" s="673"/>
      <c r="AV39" s="673"/>
      <c r="AW39" s="673"/>
      <c r="AX39" s="673"/>
      <c r="AY39" s="674"/>
      <c r="AZ39" s="593" t="s">
        <v>317</v>
      </c>
      <c r="BA39" s="594"/>
      <c r="BB39" s="594"/>
      <c r="BC39" s="594"/>
      <c r="BD39" s="623"/>
      <c r="BE39" s="623"/>
      <c r="BF39" s="656"/>
      <c r="BG39" s="675" t="s">
        <v>321</v>
      </c>
      <c r="BH39" s="676"/>
      <c r="BI39" s="676"/>
      <c r="BJ39" s="676"/>
      <c r="BK39" s="676"/>
      <c r="BL39" s="187"/>
      <c r="BM39" s="608" t="s">
        <v>322</v>
      </c>
      <c r="BN39" s="608"/>
      <c r="BO39" s="608"/>
      <c r="BP39" s="608"/>
      <c r="BQ39" s="608"/>
      <c r="BR39" s="608"/>
      <c r="BS39" s="608"/>
      <c r="BT39" s="608"/>
      <c r="BU39" s="609"/>
      <c r="BV39" s="593">
        <v>134</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428765</v>
      </c>
      <c r="CS39" s="623"/>
      <c r="CT39" s="623"/>
      <c r="CU39" s="623"/>
      <c r="CV39" s="623"/>
      <c r="CW39" s="623"/>
      <c r="CX39" s="623"/>
      <c r="CY39" s="624"/>
      <c r="CZ39" s="631">
        <v>5.5</v>
      </c>
      <c r="DA39" s="632"/>
      <c r="DB39" s="632"/>
      <c r="DC39" s="633"/>
      <c r="DD39" s="602">
        <v>420978</v>
      </c>
      <c r="DE39" s="623"/>
      <c r="DF39" s="623"/>
      <c r="DG39" s="623"/>
      <c r="DH39" s="623"/>
      <c r="DI39" s="623"/>
      <c r="DJ39" s="623"/>
      <c r="DK39" s="624"/>
      <c r="DL39" s="602" t="s">
        <v>317</v>
      </c>
      <c r="DM39" s="623"/>
      <c r="DN39" s="623"/>
      <c r="DO39" s="623"/>
      <c r="DP39" s="623"/>
      <c r="DQ39" s="623"/>
      <c r="DR39" s="623"/>
      <c r="DS39" s="623"/>
      <c r="DT39" s="623"/>
      <c r="DU39" s="623"/>
      <c r="DV39" s="624"/>
      <c r="DW39" s="598" t="s">
        <v>317</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78574</v>
      </c>
      <c r="BA40" s="594"/>
      <c r="BB40" s="594"/>
      <c r="BC40" s="594"/>
      <c r="BD40" s="623"/>
      <c r="BE40" s="623"/>
      <c r="BF40" s="656"/>
      <c r="BG40" s="675"/>
      <c r="BH40" s="676"/>
      <c r="BI40" s="676"/>
      <c r="BJ40" s="676"/>
      <c r="BK40" s="676"/>
      <c r="BL40" s="187"/>
      <c r="BM40" s="608" t="s">
        <v>325</v>
      </c>
      <c r="BN40" s="608"/>
      <c r="BO40" s="608"/>
      <c r="BP40" s="608"/>
      <c r="BQ40" s="608"/>
      <c r="BR40" s="608"/>
      <c r="BS40" s="608"/>
      <c r="BT40" s="608"/>
      <c r="BU40" s="609"/>
      <c r="BV40" s="593">
        <v>87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t="s">
        <v>317</v>
      </c>
      <c r="CS40" s="594"/>
      <c r="CT40" s="594"/>
      <c r="CU40" s="594"/>
      <c r="CV40" s="594"/>
      <c r="CW40" s="594"/>
      <c r="CX40" s="594"/>
      <c r="CY40" s="595"/>
      <c r="CZ40" s="631" t="s">
        <v>317</v>
      </c>
      <c r="DA40" s="632"/>
      <c r="DB40" s="632"/>
      <c r="DC40" s="633"/>
      <c r="DD40" s="602" t="s">
        <v>317</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253578</v>
      </c>
      <c r="BA41" s="666"/>
      <c r="BB41" s="666"/>
      <c r="BC41" s="666"/>
      <c r="BD41" s="661"/>
      <c r="BE41" s="661"/>
      <c r="BF41" s="663"/>
      <c r="BG41" s="677"/>
      <c r="BH41" s="678"/>
      <c r="BI41" s="678"/>
      <c r="BJ41" s="678"/>
      <c r="BK41" s="678"/>
      <c r="BL41" s="189"/>
      <c r="BM41" s="614" t="s">
        <v>328</v>
      </c>
      <c r="BN41" s="614"/>
      <c r="BO41" s="614"/>
      <c r="BP41" s="614"/>
      <c r="BQ41" s="614"/>
      <c r="BR41" s="614"/>
      <c r="BS41" s="614"/>
      <c r="BT41" s="614"/>
      <c r="BU41" s="615"/>
      <c r="BV41" s="665">
        <v>239</v>
      </c>
      <c r="BW41" s="666"/>
      <c r="BX41" s="666"/>
      <c r="BY41" s="666"/>
      <c r="BZ41" s="666"/>
      <c r="CA41" s="666"/>
      <c r="CB41" s="679"/>
      <c r="CD41" s="607" t="s">
        <v>329</v>
      </c>
      <c r="CE41" s="608"/>
      <c r="CF41" s="608"/>
      <c r="CG41" s="608"/>
      <c r="CH41" s="608"/>
      <c r="CI41" s="608"/>
      <c r="CJ41" s="608"/>
      <c r="CK41" s="608"/>
      <c r="CL41" s="608"/>
      <c r="CM41" s="608"/>
      <c r="CN41" s="608"/>
      <c r="CO41" s="608"/>
      <c r="CP41" s="608"/>
      <c r="CQ41" s="609"/>
      <c r="CR41" s="593" t="s">
        <v>330</v>
      </c>
      <c r="CS41" s="623"/>
      <c r="CT41" s="623"/>
      <c r="CU41" s="623"/>
      <c r="CV41" s="623"/>
      <c r="CW41" s="623"/>
      <c r="CX41" s="623"/>
      <c r="CY41" s="624"/>
      <c r="CZ41" s="631" t="s">
        <v>330</v>
      </c>
      <c r="DA41" s="632"/>
      <c r="DB41" s="632"/>
      <c r="DC41" s="633"/>
      <c r="DD41" s="602" t="s">
        <v>330</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1303974</v>
      </c>
      <c r="CS42" s="594"/>
      <c r="CT42" s="594"/>
      <c r="CU42" s="594"/>
      <c r="CV42" s="594"/>
      <c r="CW42" s="594"/>
      <c r="CX42" s="594"/>
      <c r="CY42" s="595"/>
      <c r="CZ42" s="631">
        <v>16.600000000000001</v>
      </c>
      <c r="DA42" s="686"/>
      <c r="DB42" s="686"/>
      <c r="DC42" s="687"/>
      <c r="DD42" s="602">
        <v>209010</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8142</v>
      </c>
      <c r="CS43" s="623"/>
      <c r="CT43" s="623"/>
      <c r="CU43" s="623"/>
      <c r="CV43" s="623"/>
      <c r="CW43" s="623"/>
      <c r="CX43" s="623"/>
      <c r="CY43" s="624"/>
      <c r="CZ43" s="631">
        <v>0.1</v>
      </c>
      <c r="DA43" s="632"/>
      <c r="DB43" s="632"/>
      <c r="DC43" s="633"/>
      <c r="DD43" s="602">
        <v>8142</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1293784</v>
      </c>
      <c r="CS44" s="594"/>
      <c r="CT44" s="594"/>
      <c r="CU44" s="594"/>
      <c r="CV44" s="594"/>
      <c r="CW44" s="594"/>
      <c r="CX44" s="594"/>
      <c r="CY44" s="595"/>
      <c r="CZ44" s="631">
        <v>16.5</v>
      </c>
      <c r="DA44" s="686"/>
      <c r="DB44" s="686"/>
      <c r="DC44" s="687"/>
      <c r="DD44" s="602">
        <v>198820</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x14ac:dyDescent="0.15">
      <c r="CD45" s="701"/>
      <c r="CE45" s="702"/>
      <c r="CF45" s="590" t="s">
        <v>337</v>
      </c>
      <c r="CG45" s="591"/>
      <c r="CH45" s="591"/>
      <c r="CI45" s="591"/>
      <c r="CJ45" s="591"/>
      <c r="CK45" s="591"/>
      <c r="CL45" s="591"/>
      <c r="CM45" s="591"/>
      <c r="CN45" s="591"/>
      <c r="CO45" s="591"/>
      <c r="CP45" s="591"/>
      <c r="CQ45" s="592"/>
      <c r="CR45" s="593">
        <v>856288</v>
      </c>
      <c r="CS45" s="623"/>
      <c r="CT45" s="623"/>
      <c r="CU45" s="623"/>
      <c r="CV45" s="623"/>
      <c r="CW45" s="623"/>
      <c r="CX45" s="623"/>
      <c r="CY45" s="624"/>
      <c r="CZ45" s="631">
        <v>10.9</v>
      </c>
      <c r="DA45" s="632"/>
      <c r="DB45" s="632"/>
      <c r="DC45" s="633"/>
      <c r="DD45" s="602">
        <v>44854</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x14ac:dyDescent="0.15">
      <c r="CD46" s="701"/>
      <c r="CE46" s="702"/>
      <c r="CF46" s="590" t="s">
        <v>338</v>
      </c>
      <c r="CG46" s="591"/>
      <c r="CH46" s="591"/>
      <c r="CI46" s="591"/>
      <c r="CJ46" s="591"/>
      <c r="CK46" s="591"/>
      <c r="CL46" s="591"/>
      <c r="CM46" s="591"/>
      <c r="CN46" s="591"/>
      <c r="CO46" s="591"/>
      <c r="CP46" s="591"/>
      <c r="CQ46" s="592"/>
      <c r="CR46" s="593">
        <v>244969</v>
      </c>
      <c r="CS46" s="594"/>
      <c r="CT46" s="594"/>
      <c r="CU46" s="594"/>
      <c r="CV46" s="594"/>
      <c r="CW46" s="594"/>
      <c r="CX46" s="594"/>
      <c r="CY46" s="595"/>
      <c r="CZ46" s="631">
        <v>3.1</v>
      </c>
      <c r="DA46" s="686"/>
      <c r="DB46" s="686"/>
      <c r="DC46" s="687"/>
      <c r="DD46" s="602">
        <v>127048</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x14ac:dyDescent="0.15">
      <c r="CD47" s="701"/>
      <c r="CE47" s="702"/>
      <c r="CF47" s="590" t="s">
        <v>339</v>
      </c>
      <c r="CG47" s="591"/>
      <c r="CH47" s="591"/>
      <c r="CI47" s="591"/>
      <c r="CJ47" s="591"/>
      <c r="CK47" s="591"/>
      <c r="CL47" s="591"/>
      <c r="CM47" s="591"/>
      <c r="CN47" s="591"/>
      <c r="CO47" s="591"/>
      <c r="CP47" s="591"/>
      <c r="CQ47" s="592"/>
      <c r="CR47" s="593">
        <v>10190</v>
      </c>
      <c r="CS47" s="623"/>
      <c r="CT47" s="623"/>
      <c r="CU47" s="623"/>
      <c r="CV47" s="623"/>
      <c r="CW47" s="623"/>
      <c r="CX47" s="623"/>
      <c r="CY47" s="624"/>
      <c r="CZ47" s="631">
        <v>0.1</v>
      </c>
      <c r="DA47" s="632"/>
      <c r="DB47" s="632"/>
      <c r="DC47" s="633"/>
      <c r="DD47" s="602">
        <v>10190</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x14ac:dyDescent="0.15">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31" t="s">
        <v>317</v>
      </c>
      <c r="DA48" s="686"/>
      <c r="DB48" s="686"/>
      <c r="DC48" s="687"/>
      <c r="DD48" s="602" t="s">
        <v>317</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x14ac:dyDescent="0.15">
      <c r="CD49" s="636" t="s">
        <v>341</v>
      </c>
      <c r="CE49" s="637"/>
      <c r="CF49" s="637"/>
      <c r="CG49" s="637"/>
      <c r="CH49" s="637"/>
      <c r="CI49" s="637"/>
      <c r="CJ49" s="637"/>
      <c r="CK49" s="637"/>
      <c r="CL49" s="637"/>
      <c r="CM49" s="637"/>
      <c r="CN49" s="637"/>
      <c r="CO49" s="637"/>
      <c r="CP49" s="637"/>
      <c r="CQ49" s="638"/>
      <c r="CR49" s="665">
        <v>7859740</v>
      </c>
      <c r="CS49" s="661"/>
      <c r="CT49" s="661"/>
      <c r="CU49" s="661"/>
      <c r="CV49" s="661"/>
      <c r="CW49" s="661"/>
      <c r="CX49" s="661"/>
      <c r="CY49" s="688"/>
      <c r="CZ49" s="689">
        <v>100</v>
      </c>
      <c r="DA49" s="690"/>
      <c r="DB49" s="690"/>
      <c r="DC49" s="691"/>
      <c r="DD49" s="692">
        <v>5895890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P25" zoomScale="70" zoomScaleNormal="25" zoomScaleSheetLayoutView="70" workbookViewId="0">
      <selection activeCell="AZ46" sqref="AZ46:BD4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7992</v>
      </c>
      <c r="R7" s="723"/>
      <c r="S7" s="723"/>
      <c r="T7" s="723"/>
      <c r="U7" s="723"/>
      <c r="V7" s="723">
        <v>7860</v>
      </c>
      <c r="W7" s="723"/>
      <c r="X7" s="723"/>
      <c r="Y7" s="723"/>
      <c r="Z7" s="723"/>
      <c r="AA7" s="723">
        <v>132</v>
      </c>
      <c r="AB7" s="723"/>
      <c r="AC7" s="723"/>
      <c r="AD7" s="723"/>
      <c r="AE7" s="724"/>
      <c r="AF7" s="725">
        <v>120</v>
      </c>
      <c r="AG7" s="726"/>
      <c r="AH7" s="726"/>
      <c r="AI7" s="726"/>
      <c r="AJ7" s="727"/>
      <c r="AK7" s="762">
        <v>128</v>
      </c>
      <c r="AL7" s="763"/>
      <c r="AM7" s="763"/>
      <c r="AN7" s="763"/>
      <c r="AO7" s="763"/>
      <c r="AP7" s="763">
        <v>11158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528</v>
      </c>
      <c r="BT7" s="767"/>
      <c r="BU7" s="767"/>
      <c r="BV7" s="767"/>
      <c r="BW7" s="767"/>
      <c r="BX7" s="767"/>
      <c r="BY7" s="767"/>
      <c r="BZ7" s="767"/>
      <c r="CA7" s="767"/>
      <c r="CB7" s="767"/>
      <c r="CC7" s="767"/>
      <c r="CD7" s="767"/>
      <c r="CE7" s="767"/>
      <c r="CF7" s="767"/>
      <c r="CG7" s="768"/>
      <c r="CH7" s="759">
        <v>-3</v>
      </c>
      <c r="CI7" s="760"/>
      <c r="CJ7" s="760"/>
      <c r="CK7" s="760"/>
      <c r="CL7" s="761"/>
      <c r="CM7" s="759">
        <v>153</v>
      </c>
      <c r="CN7" s="760"/>
      <c r="CO7" s="760"/>
      <c r="CP7" s="760"/>
      <c r="CQ7" s="761"/>
      <c r="CR7" s="759">
        <v>18</v>
      </c>
      <c r="CS7" s="760"/>
      <c r="CT7" s="760"/>
      <c r="CU7" s="760"/>
      <c r="CV7" s="761"/>
      <c r="CW7" s="759">
        <v>3</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529</v>
      </c>
      <c r="BT8" s="757"/>
      <c r="BU8" s="757"/>
      <c r="BV8" s="757"/>
      <c r="BW8" s="757"/>
      <c r="BX8" s="757"/>
      <c r="BY8" s="757"/>
      <c r="BZ8" s="757"/>
      <c r="CA8" s="757"/>
      <c r="CB8" s="757"/>
      <c r="CC8" s="757"/>
      <c r="CD8" s="757"/>
      <c r="CE8" s="757"/>
      <c r="CF8" s="757"/>
      <c r="CG8" s="758"/>
      <c r="CH8" s="769">
        <v>-28</v>
      </c>
      <c r="CI8" s="770"/>
      <c r="CJ8" s="770"/>
      <c r="CK8" s="770"/>
      <c r="CL8" s="771"/>
      <c r="CM8" s="769">
        <v>608</v>
      </c>
      <c r="CN8" s="770"/>
      <c r="CO8" s="770"/>
      <c r="CP8" s="770"/>
      <c r="CQ8" s="771"/>
      <c r="CR8" s="769">
        <v>20</v>
      </c>
      <c r="CS8" s="770"/>
      <c r="CT8" s="770"/>
      <c r="CU8" s="770"/>
      <c r="CV8" s="771"/>
      <c r="CW8" s="769">
        <v>30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530</v>
      </c>
      <c r="BT9" s="757"/>
      <c r="BU9" s="757"/>
      <c r="BV9" s="757"/>
      <c r="BW9" s="757"/>
      <c r="BX9" s="757"/>
      <c r="BY9" s="757"/>
      <c r="BZ9" s="757"/>
      <c r="CA9" s="757"/>
      <c r="CB9" s="757"/>
      <c r="CC9" s="757"/>
      <c r="CD9" s="757"/>
      <c r="CE9" s="757"/>
      <c r="CF9" s="757"/>
      <c r="CG9" s="758"/>
      <c r="CH9" s="769">
        <v>1</v>
      </c>
      <c r="CI9" s="770"/>
      <c r="CJ9" s="770"/>
      <c r="CK9" s="770"/>
      <c r="CL9" s="771"/>
      <c r="CM9" s="769">
        <v>36</v>
      </c>
      <c r="CN9" s="770"/>
      <c r="CO9" s="770"/>
      <c r="CP9" s="770"/>
      <c r="CQ9" s="771"/>
      <c r="CR9" s="769">
        <v>20</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89"/>
      <c r="AL22" s="790"/>
      <c r="AM22" s="790"/>
      <c r="AN22" s="790"/>
      <c r="AO22" s="790"/>
      <c r="AP22" s="790"/>
      <c r="AQ22" s="790"/>
      <c r="AR22" s="790"/>
      <c r="AS22" s="790"/>
      <c r="AT22" s="790"/>
      <c r="AU22" s="791"/>
      <c r="AV22" s="791"/>
      <c r="AW22" s="791"/>
      <c r="AX22" s="791"/>
      <c r="AY22" s="792"/>
      <c r="AZ22" s="793" t="s">
        <v>365</v>
      </c>
      <c r="BA22" s="793"/>
      <c r="BB22" s="793"/>
      <c r="BC22" s="793"/>
      <c r="BD22" s="794"/>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7992</v>
      </c>
      <c r="R23" s="782"/>
      <c r="S23" s="782"/>
      <c r="T23" s="782"/>
      <c r="U23" s="782"/>
      <c r="V23" s="782">
        <v>7860</v>
      </c>
      <c r="W23" s="782"/>
      <c r="X23" s="782"/>
      <c r="Y23" s="782"/>
      <c r="Z23" s="782"/>
      <c r="AA23" s="782">
        <v>132</v>
      </c>
      <c r="AB23" s="782"/>
      <c r="AC23" s="782"/>
      <c r="AD23" s="782"/>
      <c r="AE23" s="783"/>
      <c r="AF23" s="784">
        <v>120</v>
      </c>
      <c r="AG23" s="782"/>
      <c r="AH23" s="782"/>
      <c r="AI23" s="782"/>
      <c r="AJ23" s="785"/>
      <c r="AK23" s="786"/>
      <c r="AL23" s="787"/>
      <c r="AM23" s="787"/>
      <c r="AN23" s="787"/>
      <c r="AO23" s="787"/>
      <c r="AP23" s="788">
        <v>11158</v>
      </c>
      <c r="AQ23" s="788"/>
      <c r="AR23" s="788"/>
      <c r="AS23" s="788"/>
      <c r="AT23" s="788"/>
      <c r="AU23" s="788"/>
      <c r="AV23" s="788"/>
      <c r="AW23" s="788"/>
      <c r="AX23" s="788"/>
      <c r="AY23" s="788"/>
      <c r="AZ23" s="796" t="s">
        <v>112</v>
      </c>
      <c r="BA23" s="797"/>
      <c r="BB23" s="797"/>
      <c r="BC23" s="797"/>
      <c r="BD23" s="798"/>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5" t="s">
        <v>368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799" t="s">
        <v>373</v>
      </c>
      <c r="AG26" s="800"/>
      <c r="AH26" s="800"/>
      <c r="AI26" s="800"/>
      <c r="AJ26" s="801"/>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2"/>
      <c r="AG27" s="803"/>
      <c r="AH27" s="803"/>
      <c r="AI27" s="803"/>
      <c r="AJ27" s="804"/>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09">
        <v>1168</v>
      </c>
      <c r="R28" s="810"/>
      <c r="S28" s="810"/>
      <c r="T28" s="810"/>
      <c r="U28" s="810"/>
      <c r="V28" s="810">
        <v>1142</v>
      </c>
      <c r="W28" s="810"/>
      <c r="X28" s="810"/>
      <c r="Y28" s="810"/>
      <c r="Z28" s="810"/>
      <c r="AA28" s="810">
        <v>26</v>
      </c>
      <c r="AB28" s="810"/>
      <c r="AC28" s="810"/>
      <c r="AD28" s="810"/>
      <c r="AE28" s="811"/>
      <c r="AF28" s="812">
        <v>26</v>
      </c>
      <c r="AG28" s="810"/>
      <c r="AH28" s="810"/>
      <c r="AI28" s="810"/>
      <c r="AJ28" s="813"/>
      <c r="AK28" s="814">
        <v>71</v>
      </c>
      <c r="AL28" s="805"/>
      <c r="AM28" s="805"/>
      <c r="AN28" s="805"/>
      <c r="AO28" s="805"/>
      <c r="AP28" s="805">
        <v>0</v>
      </c>
      <c r="AQ28" s="805"/>
      <c r="AR28" s="805"/>
      <c r="AS28" s="805"/>
      <c r="AT28" s="805"/>
      <c r="AU28" s="805">
        <v>0</v>
      </c>
      <c r="AV28" s="805"/>
      <c r="AW28" s="805"/>
      <c r="AX28" s="805"/>
      <c r="AY28" s="805"/>
      <c r="AZ28" s="806" t="s">
        <v>533</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712</v>
      </c>
      <c r="R29" s="747"/>
      <c r="S29" s="747"/>
      <c r="T29" s="747"/>
      <c r="U29" s="747"/>
      <c r="V29" s="747">
        <v>710</v>
      </c>
      <c r="W29" s="747"/>
      <c r="X29" s="747"/>
      <c r="Y29" s="747"/>
      <c r="Z29" s="747"/>
      <c r="AA29" s="747">
        <v>2</v>
      </c>
      <c r="AB29" s="747"/>
      <c r="AC29" s="747"/>
      <c r="AD29" s="747"/>
      <c r="AE29" s="748"/>
      <c r="AF29" s="749">
        <v>2</v>
      </c>
      <c r="AG29" s="750"/>
      <c r="AH29" s="750"/>
      <c r="AI29" s="750"/>
      <c r="AJ29" s="751"/>
      <c r="AK29" s="817">
        <v>113</v>
      </c>
      <c r="AL29" s="818"/>
      <c r="AM29" s="818"/>
      <c r="AN29" s="818"/>
      <c r="AO29" s="818"/>
      <c r="AP29" s="818">
        <v>0</v>
      </c>
      <c r="AQ29" s="818"/>
      <c r="AR29" s="818"/>
      <c r="AS29" s="818"/>
      <c r="AT29" s="818"/>
      <c r="AU29" s="818">
        <v>0</v>
      </c>
      <c r="AV29" s="818"/>
      <c r="AW29" s="818"/>
      <c r="AX29" s="818"/>
      <c r="AY29" s="818"/>
      <c r="AZ29" s="819" t="s">
        <v>533</v>
      </c>
      <c r="BA29" s="819"/>
      <c r="BB29" s="819"/>
      <c r="BC29" s="819"/>
      <c r="BD29" s="819"/>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107</v>
      </c>
      <c r="R30" s="747"/>
      <c r="S30" s="747"/>
      <c r="T30" s="747"/>
      <c r="U30" s="747"/>
      <c r="V30" s="747">
        <v>107</v>
      </c>
      <c r="W30" s="747"/>
      <c r="X30" s="747"/>
      <c r="Y30" s="747"/>
      <c r="Z30" s="747"/>
      <c r="AA30" s="747">
        <v>0</v>
      </c>
      <c r="AB30" s="747"/>
      <c r="AC30" s="747"/>
      <c r="AD30" s="747"/>
      <c r="AE30" s="748"/>
      <c r="AF30" s="749">
        <v>0</v>
      </c>
      <c r="AG30" s="750"/>
      <c r="AH30" s="750"/>
      <c r="AI30" s="750"/>
      <c r="AJ30" s="751"/>
      <c r="AK30" s="817">
        <v>30</v>
      </c>
      <c r="AL30" s="818"/>
      <c r="AM30" s="818"/>
      <c r="AN30" s="818"/>
      <c r="AO30" s="818"/>
      <c r="AP30" s="818">
        <v>0</v>
      </c>
      <c r="AQ30" s="818"/>
      <c r="AR30" s="818"/>
      <c r="AS30" s="818"/>
      <c r="AT30" s="818"/>
      <c r="AU30" s="818">
        <v>0</v>
      </c>
      <c r="AV30" s="818"/>
      <c r="AW30" s="818"/>
      <c r="AX30" s="818"/>
      <c r="AY30" s="818"/>
      <c r="AZ30" s="819" t="s">
        <v>533</v>
      </c>
      <c r="BA30" s="819"/>
      <c r="BB30" s="819"/>
      <c r="BC30" s="819"/>
      <c r="BD30" s="819"/>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8</v>
      </c>
      <c r="R31" s="747"/>
      <c r="S31" s="747"/>
      <c r="T31" s="747"/>
      <c r="U31" s="747"/>
      <c r="V31" s="747">
        <v>8</v>
      </c>
      <c r="W31" s="747"/>
      <c r="X31" s="747"/>
      <c r="Y31" s="747"/>
      <c r="Z31" s="747"/>
      <c r="AA31" s="747">
        <v>0</v>
      </c>
      <c r="AB31" s="747"/>
      <c r="AC31" s="747"/>
      <c r="AD31" s="747"/>
      <c r="AE31" s="748"/>
      <c r="AF31" s="749">
        <v>0</v>
      </c>
      <c r="AG31" s="750"/>
      <c r="AH31" s="750"/>
      <c r="AI31" s="750"/>
      <c r="AJ31" s="751"/>
      <c r="AK31" s="817">
        <v>3</v>
      </c>
      <c r="AL31" s="818"/>
      <c r="AM31" s="818"/>
      <c r="AN31" s="818"/>
      <c r="AO31" s="818"/>
      <c r="AP31" s="818">
        <v>0</v>
      </c>
      <c r="AQ31" s="818"/>
      <c r="AR31" s="818"/>
      <c r="AS31" s="818"/>
      <c r="AT31" s="818"/>
      <c r="AU31" s="818">
        <v>0</v>
      </c>
      <c r="AV31" s="818"/>
      <c r="AW31" s="818"/>
      <c r="AX31" s="818"/>
      <c r="AY31" s="818"/>
      <c r="AZ31" s="819" t="s">
        <v>533</v>
      </c>
      <c r="BA31" s="819"/>
      <c r="BB31" s="819"/>
      <c r="BC31" s="819"/>
      <c r="BD31" s="819"/>
      <c r="BE31" s="815"/>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391</v>
      </c>
      <c r="R32" s="747"/>
      <c r="S32" s="747"/>
      <c r="T32" s="747"/>
      <c r="U32" s="747"/>
      <c r="V32" s="747">
        <v>390</v>
      </c>
      <c r="W32" s="747"/>
      <c r="X32" s="747"/>
      <c r="Y32" s="747"/>
      <c r="Z32" s="747"/>
      <c r="AA32" s="747">
        <v>1</v>
      </c>
      <c r="AB32" s="747"/>
      <c r="AC32" s="747"/>
      <c r="AD32" s="747"/>
      <c r="AE32" s="748"/>
      <c r="AF32" s="749">
        <v>1</v>
      </c>
      <c r="AG32" s="750"/>
      <c r="AH32" s="750"/>
      <c r="AI32" s="750"/>
      <c r="AJ32" s="751"/>
      <c r="AK32" s="817">
        <v>137</v>
      </c>
      <c r="AL32" s="818"/>
      <c r="AM32" s="818"/>
      <c r="AN32" s="818"/>
      <c r="AO32" s="818"/>
      <c r="AP32" s="818">
        <v>1629</v>
      </c>
      <c r="AQ32" s="818"/>
      <c r="AR32" s="818"/>
      <c r="AS32" s="818"/>
      <c r="AT32" s="818"/>
      <c r="AU32" s="818">
        <v>814</v>
      </c>
      <c r="AV32" s="818"/>
      <c r="AW32" s="818"/>
      <c r="AX32" s="818"/>
      <c r="AY32" s="818"/>
      <c r="AZ32" s="819" t="s">
        <v>533</v>
      </c>
      <c r="BA32" s="819"/>
      <c r="BB32" s="819"/>
      <c r="BC32" s="819"/>
      <c r="BD32" s="819"/>
      <c r="BE32" s="815" t="s">
        <v>383</v>
      </c>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392</v>
      </c>
      <c r="R33" s="747"/>
      <c r="S33" s="747"/>
      <c r="T33" s="747"/>
      <c r="U33" s="747"/>
      <c r="V33" s="747">
        <v>391</v>
      </c>
      <c r="W33" s="747"/>
      <c r="X33" s="747"/>
      <c r="Y33" s="747"/>
      <c r="Z33" s="747"/>
      <c r="AA33" s="747">
        <v>1</v>
      </c>
      <c r="AB33" s="747"/>
      <c r="AC33" s="747"/>
      <c r="AD33" s="747"/>
      <c r="AE33" s="748"/>
      <c r="AF33" s="749">
        <v>1</v>
      </c>
      <c r="AG33" s="750"/>
      <c r="AH33" s="750"/>
      <c r="AI33" s="750"/>
      <c r="AJ33" s="751"/>
      <c r="AK33" s="817">
        <v>158</v>
      </c>
      <c r="AL33" s="818"/>
      <c r="AM33" s="818"/>
      <c r="AN33" s="818"/>
      <c r="AO33" s="818"/>
      <c r="AP33" s="818">
        <v>1809</v>
      </c>
      <c r="AQ33" s="818"/>
      <c r="AR33" s="818"/>
      <c r="AS33" s="818"/>
      <c r="AT33" s="818"/>
      <c r="AU33" s="818">
        <v>778</v>
      </c>
      <c r="AV33" s="818"/>
      <c r="AW33" s="818"/>
      <c r="AX33" s="818"/>
      <c r="AY33" s="818"/>
      <c r="AZ33" s="819" t="s">
        <v>533</v>
      </c>
      <c r="BA33" s="819"/>
      <c r="BB33" s="819"/>
      <c r="BC33" s="819"/>
      <c r="BD33" s="819"/>
      <c r="BE33" s="815" t="s">
        <v>383</v>
      </c>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385</v>
      </c>
      <c r="C34" s="744"/>
      <c r="D34" s="744"/>
      <c r="E34" s="744"/>
      <c r="F34" s="744"/>
      <c r="G34" s="744"/>
      <c r="H34" s="744"/>
      <c r="I34" s="744"/>
      <c r="J34" s="744"/>
      <c r="K34" s="744"/>
      <c r="L34" s="744"/>
      <c r="M34" s="744"/>
      <c r="N34" s="744"/>
      <c r="O34" s="744"/>
      <c r="P34" s="745"/>
      <c r="Q34" s="746">
        <v>29</v>
      </c>
      <c r="R34" s="747"/>
      <c r="S34" s="747"/>
      <c r="T34" s="747"/>
      <c r="U34" s="747"/>
      <c r="V34" s="747">
        <v>28</v>
      </c>
      <c r="W34" s="747"/>
      <c r="X34" s="747"/>
      <c r="Y34" s="747"/>
      <c r="Z34" s="747"/>
      <c r="AA34" s="747">
        <v>1</v>
      </c>
      <c r="AB34" s="747"/>
      <c r="AC34" s="747"/>
      <c r="AD34" s="747"/>
      <c r="AE34" s="748"/>
      <c r="AF34" s="749">
        <v>1</v>
      </c>
      <c r="AG34" s="750"/>
      <c r="AH34" s="750"/>
      <c r="AI34" s="750"/>
      <c r="AJ34" s="751"/>
      <c r="AK34" s="817">
        <v>18</v>
      </c>
      <c r="AL34" s="818"/>
      <c r="AM34" s="818"/>
      <c r="AN34" s="818"/>
      <c r="AO34" s="818"/>
      <c r="AP34" s="818">
        <v>214</v>
      </c>
      <c r="AQ34" s="818"/>
      <c r="AR34" s="818"/>
      <c r="AS34" s="818"/>
      <c r="AT34" s="818"/>
      <c r="AU34" s="818">
        <v>214</v>
      </c>
      <c r="AV34" s="818"/>
      <c r="AW34" s="818"/>
      <c r="AX34" s="818"/>
      <c r="AY34" s="818"/>
      <c r="AZ34" s="819" t="s">
        <v>533</v>
      </c>
      <c r="BA34" s="819"/>
      <c r="BB34" s="819"/>
      <c r="BC34" s="819"/>
      <c r="BD34" s="819"/>
      <c r="BE34" s="815" t="s">
        <v>383</v>
      </c>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7"/>
      <c r="AL35" s="818"/>
      <c r="AM35" s="818"/>
      <c r="AN35" s="818"/>
      <c r="AO35" s="818"/>
      <c r="AP35" s="818"/>
      <c r="AQ35" s="818"/>
      <c r="AR35" s="818"/>
      <c r="AS35" s="818"/>
      <c r="AT35" s="818"/>
      <c r="AU35" s="818"/>
      <c r="AV35" s="818"/>
      <c r="AW35" s="818"/>
      <c r="AX35" s="818"/>
      <c r="AY35" s="818"/>
      <c r="AZ35" s="819"/>
      <c r="BA35" s="819"/>
      <c r="BB35" s="819"/>
      <c r="BC35" s="819"/>
      <c r="BD35" s="819"/>
      <c r="BE35" s="815"/>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7"/>
      <c r="AL36" s="818"/>
      <c r="AM36" s="818"/>
      <c r="AN36" s="818"/>
      <c r="AO36" s="818"/>
      <c r="AP36" s="818"/>
      <c r="AQ36" s="818"/>
      <c r="AR36" s="818"/>
      <c r="AS36" s="818"/>
      <c r="AT36" s="818"/>
      <c r="AU36" s="818"/>
      <c r="AV36" s="818"/>
      <c r="AW36" s="818"/>
      <c r="AX36" s="818"/>
      <c r="AY36" s="818"/>
      <c r="AZ36" s="819"/>
      <c r="BA36" s="819"/>
      <c r="BB36" s="819"/>
      <c r="BC36" s="819"/>
      <c r="BD36" s="819"/>
      <c r="BE36" s="815"/>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7"/>
      <c r="AL37" s="818"/>
      <c r="AM37" s="818"/>
      <c r="AN37" s="818"/>
      <c r="AO37" s="818"/>
      <c r="AP37" s="818"/>
      <c r="AQ37" s="818"/>
      <c r="AR37" s="818"/>
      <c r="AS37" s="818"/>
      <c r="AT37" s="818"/>
      <c r="AU37" s="818"/>
      <c r="AV37" s="818"/>
      <c r="AW37" s="818"/>
      <c r="AX37" s="818"/>
      <c r="AY37" s="818"/>
      <c r="AZ37" s="819"/>
      <c r="BA37" s="819"/>
      <c r="BB37" s="819"/>
      <c r="BC37" s="819"/>
      <c r="BD37" s="819"/>
      <c r="BE37" s="815"/>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1" t="s">
        <v>386</v>
      </c>
      <c r="BK62" s="793"/>
      <c r="BL62" s="793"/>
      <c r="BM62" s="793"/>
      <c r="BN62" s="794"/>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387</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v>31</v>
      </c>
      <c r="AG63" s="788"/>
      <c r="AH63" s="788"/>
      <c r="AI63" s="788"/>
      <c r="AJ63" s="829"/>
      <c r="AK63" s="830"/>
      <c r="AL63" s="826"/>
      <c r="AM63" s="826"/>
      <c r="AN63" s="826"/>
      <c r="AO63" s="826"/>
      <c r="AP63" s="788">
        <f>SUM(AP28:AT62)</f>
        <v>3652</v>
      </c>
      <c r="AQ63" s="788"/>
      <c r="AR63" s="788"/>
      <c r="AS63" s="788"/>
      <c r="AT63" s="788"/>
      <c r="AU63" s="788">
        <f>SUM(AU28:AY62)</f>
        <v>1806</v>
      </c>
      <c r="AV63" s="788"/>
      <c r="AW63" s="788"/>
      <c r="AX63" s="788"/>
      <c r="AY63" s="788"/>
      <c r="AZ63" s="832"/>
      <c r="BA63" s="832"/>
      <c r="BB63" s="832"/>
      <c r="BC63" s="832"/>
      <c r="BD63" s="832"/>
      <c r="BE63" s="833"/>
      <c r="BF63" s="833"/>
      <c r="BG63" s="833"/>
      <c r="BH63" s="833"/>
      <c r="BI63" s="834"/>
      <c r="BJ63" s="835" t="s">
        <v>112</v>
      </c>
      <c r="BK63" s="836"/>
      <c r="BL63" s="836"/>
      <c r="BM63" s="836"/>
      <c r="BN63" s="837"/>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389</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38" t="s">
        <v>373</v>
      </c>
      <c r="AG66" s="800"/>
      <c r="AH66" s="800"/>
      <c r="AI66" s="800"/>
      <c r="AJ66" s="839"/>
      <c r="AK66" s="705" t="s">
        <v>374</v>
      </c>
      <c r="AL66" s="729"/>
      <c r="AM66" s="729"/>
      <c r="AN66" s="729"/>
      <c r="AO66" s="730"/>
      <c r="AP66" s="705" t="s">
        <v>375</v>
      </c>
      <c r="AQ66" s="706"/>
      <c r="AR66" s="706"/>
      <c r="AS66" s="706"/>
      <c r="AT66" s="707"/>
      <c r="AU66" s="705" t="s">
        <v>390</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0"/>
      <c r="AG67" s="803"/>
      <c r="AH67" s="803"/>
      <c r="AI67" s="803"/>
      <c r="AJ67" s="841"/>
      <c r="AK67" s="842"/>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531</v>
      </c>
      <c r="C68" s="856"/>
      <c r="D68" s="856"/>
      <c r="E68" s="856"/>
      <c r="F68" s="856"/>
      <c r="G68" s="856"/>
      <c r="H68" s="856"/>
      <c r="I68" s="856"/>
      <c r="J68" s="856"/>
      <c r="K68" s="856"/>
      <c r="L68" s="856"/>
      <c r="M68" s="856"/>
      <c r="N68" s="856"/>
      <c r="O68" s="856"/>
      <c r="P68" s="857"/>
      <c r="Q68" s="858">
        <v>1152</v>
      </c>
      <c r="R68" s="852"/>
      <c r="S68" s="852"/>
      <c r="T68" s="852"/>
      <c r="U68" s="852"/>
      <c r="V68" s="852">
        <v>1141</v>
      </c>
      <c r="W68" s="852"/>
      <c r="X68" s="852"/>
      <c r="Y68" s="852"/>
      <c r="Z68" s="852"/>
      <c r="AA68" s="852">
        <v>11</v>
      </c>
      <c r="AB68" s="852"/>
      <c r="AC68" s="852"/>
      <c r="AD68" s="852"/>
      <c r="AE68" s="852"/>
      <c r="AF68" s="852">
        <v>11</v>
      </c>
      <c r="AG68" s="852"/>
      <c r="AH68" s="852"/>
      <c r="AI68" s="852"/>
      <c r="AJ68" s="852"/>
      <c r="AK68" s="852">
        <v>0</v>
      </c>
      <c r="AL68" s="852"/>
      <c r="AM68" s="852"/>
      <c r="AN68" s="852"/>
      <c r="AO68" s="852"/>
      <c r="AP68" s="852">
        <v>1243</v>
      </c>
      <c r="AQ68" s="852"/>
      <c r="AR68" s="852"/>
      <c r="AS68" s="852"/>
      <c r="AT68" s="852"/>
      <c r="AU68" s="852">
        <v>417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532</v>
      </c>
      <c r="C69" s="860"/>
      <c r="D69" s="860"/>
      <c r="E69" s="860"/>
      <c r="F69" s="860"/>
      <c r="G69" s="860"/>
      <c r="H69" s="860"/>
      <c r="I69" s="860"/>
      <c r="J69" s="860"/>
      <c r="K69" s="860"/>
      <c r="L69" s="860"/>
      <c r="M69" s="860"/>
      <c r="N69" s="860"/>
      <c r="O69" s="860"/>
      <c r="P69" s="861"/>
      <c r="Q69" s="862">
        <v>16</v>
      </c>
      <c r="R69" s="818"/>
      <c r="S69" s="818"/>
      <c r="T69" s="818"/>
      <c r="U69" s="818"/>
      <c r="V69" s="818">
        <v>15</v>
      </c>
      <c r="W69" s="818"/>
      <c r="X69" s="818"/>
      <c r="Y69" s="818"/>
      <c r="Z69" s="818"/>
      <c r="AA69" s="818">
        <v>1</v>
      </c>
      <c r="AB69" s="818"/>
      <c r="AC69" s="818"/>
      <c r="AD69" s="818"/>
      <c r="AE69" s="818"/>
      <c r="AF69" s="818">
        <v>1</v>
      </c>
      <c r="AG69" s="818"/>
      <c r="AH69" s="818"/>
      <c r="AI69" s="818"/>
      <c r="AJ69" s="818"/>
      <c r="AK69" s="818">
        <v>0</v>
      </c>
      <c r="AL69" s="818"/>
      <c r="AM69" s="818"/>
      <c r="AN69" s="818"/>
      <c r="AO69" s="818"/>
      <c r="AP69" s="818">
        <v>0</v>
      </c>
      <c r="AQ69" s="818"/>
      <c r="AR69" s="818"/>
      <c r="AS69" s="818"/>
      <c r="AT69" s="818"/>
      <c r="AU69" s="818">
        <v>0</v>
      </c>
      <c r="AV69" s="818"/>
      <c r="AW69" s="818"/>
      <c r="AX69" s="818"/>
      <c r="AY69" s="818"/>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c r="C70" s="860"/>
      <c r="D70" s="860"/>
      <c r="E70" s="860"/>
      <c r="F70" s="860"/>
      <c r="G70" s="860"/>
      <c r="H70" s="860"/>
      <c r="I70" s="860"/>
      <c r="J70" s="860"/>
      <c r="K70" s="860"/>
      <c r="L70" s="860"/>
      <c r="M70" s="860"/>
      <c r="N70" s="860"/>
      <c r="O70" s="860"/>
      <c r="P70" s="861"/>
      <c r="Q70" s="862"/>
      <c r="R70" s="818"/>
      <c r="S70" s="818"/>
      <c r="T70" s="818"/>
      <c r="U70" s="818"/>
      <c r="V70" s="818"/>
      <c r="W70" s="818"/>
      <c r="X70" s="818"/>
      <c r="Y70" s="818"/>
      <c r="Z70" s="818"/>
      <c r="AA70" s="818"/>
      <c r="AB70" s="818"/>
      <c r="AC70" s="818"/>
      <c r="AD70" s="818"/>
      <c r="AE70" s="818"/>
      <c r="AF70" s="818"/>
      <c r="AG70" s="818"/>
      <c r="AH70" s="818"/>
      <c r="AI70" s="818"/>
      <c r="AJ70" s="818"/>
      <c r="AK70" s="818"/>
      <c r="AL70" s="818"/>
      <c r="AM70" s="818"/>
      <c r="AN70" s="818"/>
      <c r="AO70" s="818"/>
      <c r="AP70" s="818"/>
      <c r="AQ70" s="818"/>
      <c r="AR70" s="818"/>
      <c r="AS70" s="818"/>
      <c r="AT70" s="818"/>
      <c r="AU70" s="818"/>
      <c r="AV70" s="818"/>
      <c r="AW70" s="818"/>
      <c r="AX70" s="818"/>
      <c r="AY70" s="818"/>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c r="C71" s="860"/>
      <c r="D71" s="860"/>
      <c r="E71" s="860"/>
      <c r="F71" s="860"/>
      <c r="G71" s="860"/>
      <c r="H71" s="860"/>
      <c r="I71" s="860"/>
      <c r="J71" s="860"/>
      <c r="K71" s="860"/>
      <c r="L71" s="860"/>
      <c r="M71" s="860"/>
      <c r="N71" s="860"/>
      <c r="O71" s="860"/>
      <c r="P71" s="861"/>
      <c r="Q71" s="862"/>
      <c r="R71" s="818"/>
      <c r="S71" s="818"/>
      <c r="T71" s="818"/>
      <c r="U71" s="818"/>
      <c r="V71" s="818"/>
      <c r="W71" s="818"/>
      <c r="X71" s="818"/>
      <c r="Y71" s="818"/>
      <c r="Z71" s="818"/>
      <c r="AA71" s="818"/>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8"/>
      <c r="AY71" s="818"/>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8"/>
      <c r="AY72" s="818"/>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7"/>
      <c r="V75" s="867"/>
      <c r="W75" s="866"/>
      <c r="X75" s="866"/>
      <c r="Y75" s="866"/>
      <c r="Z75" s="817"/>
      <c r="AA75" s="867"/>
      <c r="AB75" s="866"/>
      <c r="AC75" s="866"/>
      <c r="AD75" s="866"/>
      <c r="AE75" s="817"/>
      <c r="AF75" s="867"/>
      <c r="AG75" s="866"/>
      <c r="AH75" s="866"/>
      <c r="AI75" s="866"/>
      <c r="AJ75" s="817"/>
      <c r="AK75" s="867"/>
      <c r="AL75" s="866"/>
      <c r="AM75" s="866"/>
      <c r="AN75" s="866"/>
      <c r="AO75" s="817"/>
      <c r="AP75" s="867"/>
      <c r="AQ75" s="866"/>
      <c r="AR75" s="866"/>
      <c r="AS75" s="866"/>
      <c r="AT75" s="817"/>
      <c r="AU75" s="867"/>
      <c r="AV75" s="866"/>
      <c r="AW75" s="866"/>
      <c r="AX75" s="866"/>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7"/>
      <c r="V76" s="867"/>
      <c r="W76" s="866"/>
      <c r="X76" s="866"/>
      <c r="Y76" s="866"/>
      <c r="Z76" s="817"/>
      <c r="AA76" s="867"/>
      <c r="AB76" s="866"/>
      <c r="AC76" s="866"/>
      <c r="AD76" s="866"/>
      <c r="AE76" s="817"/>
      <c r="AF76" s="867"/>
      <c r="AG76" s="866"/>
      <c r="AH76" s="866"/>
      <c r="AI76" s="866"/>
      <c r="AJ76" s="817"/>
      <c r="AK76" s="867"/>
      <c r="AL76" s="866"/>
      <c r="AM76" s="866"/>
      <c r="AN76" s="866"/>
      <c r="AO76" s="817"/>
      <c r="AP76" s="867"/>
      <c r="AQ76" s="866"/>
      <c r="AR76" s="866"/>
      <c r="AS76" s="866"/>
      <c r="AT76" s="817"/>
      <c r="AU76" s="867"/>
      <c r="AV76" s="866"/>
      <c r="AW76" s="866"/>
      <c r="AX76" s="866"/>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7"/>
      <c r="V77" s="867"/>
      <c r="W77" s="866"/>
      <c r="X77" s="866"/>
      <c r="Y77" s="866"/>
      <c r="Z77" s="817"/>
      <c r="AA77" s="867"/>
      <c r="AB77" s="866"/>
      <c r="AC77" s="866"/>
      <c r="AD77" s="866"/>
      <c r="AE77" s="817"/>
      <c r="AF77" s="867"/>
      <c r="AG77" s="866"/>
      <c r="AH77" s="866"/>
      <c r="AI77" s="866"/>
      <c r="AJ77" s="817"/>
      <c r="AK77" s="867"/>
      <c r="AL77" s="866"/>
      <c r="AM77" s="866"/>
      <c r="AN77" s="866"/>
      <c r="AO77" s="817"/>
      <c r="AP77" s="867"/>
      <c r="AQ77" s="866"/>
      <c r="AR77" s="866"/>
      <c r="AS77" s="866"/>
      <c r="AT77" s="817"/>
      <c r="AU77" s="867"/>
      <c r="AV77" s="866"/>
      <c r="AW77" s="866"/>
      <c r="AX77" s="866"/>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366</v>
      </c>
      <c r="B88" s="778" t="s">
        <v>391</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788">
        <v>11</v>
      </c>
      <c r="AG88" s="788"/>
      <c r="AH88" s="788"/>
      <c r="AI88" s="788"/>
      <c r="AJ88" s="788"/>
      <c r="AK88" s="826"/>
      <c r="AL88" s="826"/>
      <c r="AM88" s="826"/>
      <c r="AN88" s="826"/>
      <c r="AO88" s="826"/>
      <c r="AP88" s="788">
        <f>SUM(AP68:AT87)</f>
        <v>1243</v>
      </c>
      <c r="AQ88" s="788"/>
      <c r="AR88" s="788"/>
      <c r="AS88" s="788"/>
      <c r="AT88" s="788"/>
      <c r="AU88" s="788">
        <f>SUM(AU68:AY87)</f>
        <v>417</v>
      </c>
      <c r="AV88" s="788"/>
      <c r="AW88" s="788"/>
      <c r="AX88" s="788"/>
      <c r="AY88" s="78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392</v>
      </c>
      <c r="BS102" s="779"/>
      <c r="BT102" s="779"/>
      <c r="BU102" s="779"/>
      <c r="BV102" s="779"/>
      <c r="BW102" s="779"/>
      <c r="BX102" s="779"/>
      <c r="BY102" s="779"/>
      <c r="BZ102" s="779"/>
      <c r="CA102" s="779"/>
      <c r="CB102" s="779"/>
      <c r="CC102" s="779"/>
      <c r="CD102" s="779"/>
      <c r="CE102" s="779"/>
      <c r="CF102" s="779"/>
      <c r="CG102" s="780"/>
      <c r="CH102" s="875"/>
      <c r="CI102" s="876"/>
      <c r="CJ102" s="876"/>
      <c r="CK102" s="876"/>
      <c r="CL102" s="877"/>
      <c r="CM102" s="875"/>
      <c r="CN102" s="876"/>
      <c r="CO102" s="876"/>
      <c r="CP102" s="876"/>
      <c r="CQ102" s="877"/>
      <c r="CR102" s="878">
        <f>SUM(CR7:CV88)</f>
        <v>58</v>
      </c>
      <c r="CS102" s="836"/>
      <c r="CT102" s="836"/>
      <c r="CU102" s="836"/>
      <c r="CV102" s="879"/>
      <c r="CW102" s="878">
        <f t="shared" ref="CW102" si="0">SUM(CW7:DA88)</f>
        <v>33</v>
      </c>
      <c r="CX102" s="836"/>
      <c r="CY102" s="836"/>
      <c r="CZ102" s="836"/>
      <c r="DA102" s="879"/>
      <c r="DB102" s="878">
        <f t="shared" ref="DB102" si="1">SUM(DB7:DF88)</f>
        <v>0</v>
      </c>
      <c r="DC102" s="836"/>
      <c r="DD102" s="836"/>
      <c r="DE102" s="836"/>
      <c r="DF102" s="879"/>
      <c r="DG102" s="878">
        <f t="shared" ref="DG102" si="2">SUM(DG7:DK88)</f>
        <v>0</v>
      </c>
      <c r="DH102" s="836"/>
      <c r="DI102" s="836"/>
      <c r="DJ102" s="836"/>
      <c r="DK102" s="879"/>
      <c r="DL102" s="878">
        <f t="shared" ref="DL102" si="3">SUM(DL7:DP88)</f>
        <v>0</v>
      </c>
      <c r="DM102" s="836"/>
      <c r="DN102" s="836"/>
      <c r="DO102" s="836"/>
      <c r="DP102" s="879"/>
      <c r="DQ102" s="878">
        <f t="shared" ref="DQ102" si="4">SUM(DQ7:DU88)</f>
        <v>0</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285</v>
      </c>
      <c r="AG109" s="881"/>
      <c r="AH109" s="881"/>
      <c r="AI109" s="881"/>
      <c r="AJ109" s="882"/>
      <c r="AK109" s="880" t="s">
        <v>284</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285</v>
      </c>
      <c r="BW109" s="881"/>
      <c r="BX109" s="881"/>
      <c r="BY109" s="881"/>
      <c r="BZ109" s="882"/>
      <c r="CA109" s="880" t="s">
        <v>284</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285</v>
      </c>
      <c r="DM109" s="881"/>
      <c r="DN109" s="881"/>
      <c r="DO109" s="881"/>
      <c r="DP109" s="882"/>
      <c r="DQ109" s="880" t="s">
        <v>284</v>
      </c>
      <c r="DR109" s="881"/>
      <c r="DS109" s="881"/>
      <c r="DT109" s="881"/>
      <c r="DU109" s="882"/>
      <c r="DV109" s="880" t="s">
        <v>401</v>
      </c>
      <c r="DW109" s="881"/>
      <c r="DX109" s="881"/>
      <c r="DY109" s="881"/>
      <c r="DZ109" s="883"/>
    </row>
    <row r="110" spans="1:131" s="197" customFormat="1" ht="26.25" customHeight="1" x14ac:dyDescent="0.15">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1490972</v>
      </c>
      <c r="AB110" s="888"/>
      <c r="AC110" s="888"/>
      <c r="AD110" s="888"/>
      <c r="AE110" s="889"/>
      <c r="AF110" s="890">
        <v>1555475</v>
      </c>
      <c r="AG110" s="888"/>
      <c r="AH110" s="888"/>
      <c r="AI110" s="888"/>
      <c r="AJ110" s="889"/>
      <c r="AK110" s="890">
        <v>1398840</v>
      </c>
      <c r="AL110" s="888"/>
      <c r="AM110" s="888"/>
      <c r="AN110" s="888"/>
      <c r="AO110" s="889"/>
      <c r="AP110" s="891">
        <v>32.200000000000003</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11965685</v>
      </c>
      <c r="BR110" s="925"/>
      <c r="BS110" s="925"/>
      <c r="BT110" s="925"/>
      <c r="BU110" s="925"/>
      <c r="BV110" s="925">
        <v>11408925</v>
      </c>
      <c r="BW110" s="925"/>
      <c r="BX110" s="925"/>
      <c r="BY110" s="925"/>
      <c r="BZ110" s="925"/>
      <c r="CA110" s="925">
        <v>11158190</v>
      </c>
      <c r="CB110" s="925"/>
      <c r="CC110" s="925"/>
      <c r="CD110" s="925"/>
      <c r="CE110" s="925"/>
      <c r="CF110" s="939">
        <v>256.7</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169798</v>
      </c>
      <c r="BR111" s="918"/>
      <c r="BS111" s="918"/>
      <c r="BT111" s="918"/>
      <c r="BU111" s="918"/>
      <c r="BV111" s="918">
        <v>136752</v>
      </c>
      <c r="BW111" s="918"/>
      <c r="BX111" s="918"/>
      <c r="BY111" s="918"/>
      <c r="BZ111" s="918"/>
      <c r="CA111" s="918">
        <v>118011</v>
      </c>
      <c r="CB111" s="918"/>
      <c r="CC111" s="918"/>
      <c r="CD111" s="918"/>
      <c r="CE111" s="918"/>
      <c r="CF111" s="912">
        <v>2.7</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1347979</v>
      </c>
      <c r="BR112" s="918"/>
      <c r="BS112" s="918"/>
      <c r="BT112" s="918"/>
      <c r="BU112" s="918"/>
      <c r="BV112" s="918">
        <v>1243271</v>
      </c>
      <c r="BW112" s="918"/>
      <c r="BX112" s="918"/>
      <c r="BY112" s="918"/>
      <c r="BZ112" s="918"/>
      <c r="CA112" s="918">
        <v>1167319</v>
      </c>
      <c r="CB112" s="918"/>
      <c r="CC112" s="918"/>
      <c r="CD112" s="918"/>
      <c r="CE112" s="918"/>
      <c r="CF112" s="912">
        <v>26.9</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269009</v>
      </c>
      <c r="AB113" s="932"/>
      <c r="AC113" s="932"/>
      <c r="AD113" s="932"/>
      <c r="AE113" s="933"/>
      <c r="AF113" s="934">
        <v>275896</v>
      </c>
      <c r="AG113" s="932"/>
      <c r="AH113" s="932"/>
      <c r="AI113" s="932"/>
      <c r="AJ113" s="933"/>
      <c r="AK113" s="934">
        <v>265108</v>
      </c>
      <c r="AL113" s="932"/>
      <c r="AM113" s="932"/>
      <c r="AN113" s="932"/>
      <c r="AO113" s="933"/>
      <c r="AP113" s="935">
        <v>6.1</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5414</v>
      </c>
      <c r="BR113" s="918"/>
      <c r="BS113" s="918"/>
      <c r="BT113" s="918"/>
      <c r="BU113" s="918"/>
      <c r="BV113" s="918">
        <v>365814</v>
      </c>
      <c r="BW113" s="918"/>
      <c r="BX113" s="918"/>
      <c r="BY113" s="918"/>
      <c r="BZ113" s="918"/>
      <c r="CA113" s="918">
        <v>365814</v>
      </c>
      <c r="CB113" s="918"/>
      <c r="CC113" s="918"/>
      <c r="CD113" s="918"/>
      <c r="CE113" s="918"/>
      <c r="CF113" s="912">
        <v>8.4</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v>20</v>
      </c>
      <c r="AG114" s="957"/>
      <c r="AH114" s="957"/>
      <c r="AI114" s="957"/>
      <c r="AJ114" s="958"/>
      <c r="AK114" s="959">
        <v>3591</v>
      </c>
      <c r="AL114" s="957"/>
      <c r="AM114" s="957"/>
      <c r="AN114" s="957"/>
      <c r="AO114" s="958"/>
      <c r="AP114" s="960">
        <v>0.1</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1427962</v>
      </c>
      <c r="BR114" s="918"/>
      <c r="BS114" s="918"/>
      <c r="BT114" s="918"/>
      <c r="BU114" s="918"/>
      <c r="BV114" s="918">
        <v>1370259</v>
      </c>
      <c r="BW114" s="918"/>
      <c r="BX114" s="918"/>
      <c r="BY114" s="918"/>
      <c r="BZ114" s="918"/>
      <c r="CA114" s="918">
        <v>1288685</v>
      </c>
      <c r="CB114" s="918"/>
      <c r="CC114" s="918"/>
      <c r="CD114" s="918"/>
      <c r="CE114" s="918"/>
      <c r="CF114" s="912">
        <v>29.6</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46577</v>
      </c>
      <c r="AB115" s="932"/>
      <c r="AC115" s="932"/>
      <c r="AD115" s="932"/>
      <c r="AE115" s="933"/>
      <c r="AF115" s="934">
        <v>41955</v>
      </c>
      <c r="AG115" s="932"/>
      <c r="AH115" s="932"/>
      <c r="AI115" s="932"/>
      <c r="AJ115" s="933"/>
      <c r="AK115" s="934">
        <v>26177</v>
      </c>
      <c r="AL115" s="932"/>
      <c r="AM115" s="932"/>
      <c r="AN115" s="932"/>
      <c r="AO115" s="933"/>
      <c r="AP115" s="935">
        <v>0.6</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1128</v>
      </c>
      <c r="AB116" s="957"/>
      <c r="AC116" s="957"/>
      <c r="AD116" s="957"/>
      <c r="AE116" s="958"/>
      <c r="AF116" s="959">
        <v>1442</v>
      </c>
      <c r="AG116" s="957"/>
      <c r="AH116" s="957"/>
      <c r="AI116" s="957"/>
      <c r="AJ116" s="958"/>
      <c r="AK116" s="959">
        <v>694</v>
      </c>
      <c r="AL116" s="957"/>
      <c r="AM116" s="957"/>
      <c r="AN116" s="957"/>
      <c r="AO116" s="958"/>
      <c r="AP116" s="960">
        <v>0</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39320</v>
      </c>
      <c r="DH116" s="957"/>
      <c r="DI116" s="957"/>
      <c r="DJ116" s="957"/>
      <c r="DK116" s="958"/>
      <c r="DL116" s="959">
        <v>21420</v>
      </c>
      <c r="DM116" s="957"/>
      <c r="DN116" s="957"/>
      <c r="DO116" s="957"/>
      <c r="DP116" s="958"/>
      <c r="DQ116" s="959">
        <v>17920</v>
      </c>
      <c r="DR116" s="957"/>
      <c r="DS116" s="957"/>
      <c r="DT116" s="957"/>
      <c r="DU116" s="958"/>
      <c r="DV116" s="960">
        <v>0.4</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1807686</v>
      </c>
      <c r="AB117" s="964"/>
      <c r="AC117" s="964"/>
      <c r="AD117" s="964"/>
      <c r="AE117" s="965"/>
      <c r="AF117" s="963">
        <v>1874788</v>
      </c>
      <c r="AG117" s="964"/>
      <c r="AH117" s="964"/>
      <c r="AI117" s="964"/>
      <c r="AJ117" s="965"/>
      <c r="AK117" s="963">
        <v>1694410</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285</v>
      </c>
      <c r="AG118" s="881"/>
      <c r="AH118" s="881"/>
      <c r="AI118" s="881"/>
      <c r="AJ118" s="882"/>
      <c r="AK118" s="880" t="s">
        <v>284</v>
      </c>
      <c r="AL118" s="881"/>
      <c r="AM118" s="881"/>
      <c r="AN118" s="881"/>
      <c r="AO118" s="882"/>
      <c r="AP118" s="988" t="s">
        <v>401</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429</v>
      </c>
      <c r="BP118" s="992"/>
      <c r="BQ118" s="983">
        <v>14916838</v>
      </c>
      <c r="BR118" s="984"/>
      <c r="BS118" s="984"/>
      <c r="BT118" s="984"/>
      <c r="BU118" s="984"/>
      <c r="BV118" s="984">
        <v>14525021</v>
      </c>
      <c r="BW118" s="984"/>
      <c r="BX118" s="984"/>
      <c r="BY118" s="984"/>
      <c r="BZ118" s="984"/>
      <c r="CA118" s="984">
        <v>14098019</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3135653</v>
      </c>
      <c r="BR119" s="925"/>
      <c r="BS119" s="925"/>
      <c r="BT119" s="925"/>
      <c r="BU119" s="925"/>
      <c r="BV119" s="925">
        <v>3709482</v>
      </c>
      <c r="BW119" s="925"/>
      <c r="BX119" s="925"/>
      <c r="BY119" s="925"/>
      <c r="BZ119" s="925"/>
      <c r="CA119" s="925">
        <v>3985141</v>
      </c>
      <c r="CB119" s="925"/>
      <c r="CC119" s="925"/>
      <c r="CD119" s="925"/>
      <c r="CE119" s="925"/>
      <c r="CF119" s="939">
        <v>91.7</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130478</v>
      </c>
      <c r="DH119" s="996"/>
      <c r="DI119" s="996"/>
      <c r="DJ119" s="996"/>
      <c r="DK119" s="997"/>
      <c r="DL119" s="998">
        <v>115332</v>
      </c>
      <c r="DM119" s="996"/>
      <c r="DN119" s="996"/>
      <c r="DO119" s="996"/>
      <c r="DP119" s="997"/>
      <c r="DQ119" s="998">
        <v>100091</v>
      </c>
      <c r="DR119" s="996"/>
      <c r="DS119" s="996"/>
      <c r="DT119" s="996"/>
      <c r="DU119" s="997"/>
      <c r="DV119" s="999">
        <v>2.2999999999999998</v>
      </c>
      <c r="DW119" s="1000"/>
      <c r="DX119" s="1000"/>
      <c r="DY119" s="1000"/>
      <c r="DZ119" s="1001"/>
    </row>
    <row r="120" spans="1:130" s="197" customFormat="1" ht="26.25" customHeight="1" x14ac:dyDescent="0.15">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1033907</v>
      </c>
      <c r="BR120" s="918"/>
      <c r="BS120" s="918"/>
      <c r="BT120" s="918"/>
      <c r="BU120" s="918"/>
      <c r="BV120" s="918">
        <v>949977</v>
      </c>
      <c r="BW120" s="918"/>
      <c r="BX120" s="918"/>
      <c r="BY120" s="918"/>
      <c r="BZ120" s="918"/>
      <c r="CA120" s="918">
        <v>874916</v>
      </c>
      <c r="CB120" s="918"/>
      <c r="CC120" s="918"/>
      <c r="CD120" s="918"/>
      <c r="CE120" s="918"/>
      <c r="CF120" s="912">
        <v>20.100000000000001</v>
      </c>
      <c r="CG120" s="913"/>
      <c r="CH120" s="913"/>
      <c r="CI120" s="913"/>
      <c r="CJ120" s="913"/>
      <c r="CK120" s="1011" t="s">
        <v>435</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936522</v>
      </c>
      <c r="DH120" s="925"/>
      <c r="DI120" s="925"/>
      <c r="DJ120" s="925"/>
      <c r="DK120" s="925"/>
      <c r="DL120" s="925">
        <v>857699</v>
      </c>
      <c r="DM120" s="925"/>
      <c r="DN120" s="925"/>
      <c r="DO120" s="925"/>
      <c r="DP120" s="925"/>
      <c r="DQ120" s="925">
        <v>814267</v>
      </c>
      <c r="DR120" s="925"/>
      <c r="DS120" s="925"/>
      <c r="DT120" s="925"/>
      <c r="DU120" s="925"/>
      <c r="DV120" s="926">
        <v>18.7</v>
      </c>
      <c r="DW120" s="926"/>
      <c r="DX120" s="926"/>
      <c r="DY120" s="926"/>
      <c r="DZ120" s="927"/>
    </row>
    <row r="121" spans="1:130" s="197" customFormat="1" ht="26.25" customHeight="1" x14ac:dyDescent="0.15">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9712556</v>
      </c>
      <c r="BR121" s="984"/>
      <c r="BS121" s="984"/>
      <c r="BT121" s="984"/>
      <c r="BU121" s="984"/>
      <c r="BV121" s="984">
        <v>9604010</v>
      </c>
      <c r="BW121" s="984"/>
      <c r="BX121" s="984"/>
      <c r="BY121" s="984"/>
      <c r="BZ121" s="984"/>
      <c r="CA121" s="984">
        <v>9427901</v>
      </c>
      <c r="CB121" s="984"/>
      <c r="CC121" s="984"/>
      <c r="CD121" s="984"/>
      <c r="CE121" s="984"/>
      <c r="CF121" s="1022">
        <v>216.9</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340648</v>
      </c>
      <c r="DH121" s="918"/>
      <c r="DI121" s="918"/>
      <c r="DJ121" s="918"/>
      <c r="DK121" s="918"/>
      <c r="DL121" s="918">
        <v>318335</v>
      </c>
      <c r="DM121" s="918"/>
      <c r="DN121" s="918"/>
      <c r="DO121" s="918"/>
      <c r="DP121" s="918"/>
      <c r="DQ121" s="918">
        <v>289430</v>
      </c>
      <c r="DR121" s="918"/>
      <c r="DS121" s="918"/>
      <c r="DT121" s="918"/>
      <c r="DU121" s="918"/>
      <c r="DV121" s="919">
        <v>6.7</v>
      </c>
      <c r="DW121" s="919"/>
      <c r="DX121" s="919"/>
      <c r="DY121" s="919"/>
      <c r="DZ121" s="920"/>
    </row>
    <row r="122" spans="1:130" s="197" customFormat="1" ht="26.25" customHeight="1" x14ac:dyDescent="0.15">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438</v>
      </c>
      <c r="BP122" s="992"/>
      <c r="BQ122" s="1032">
        <v>13882116</v>
      </c>
      <c r="BR122" s="1033"/>
      <c r="BS122" s="1033"/>
      <c r="BT122" s="1033"/>
      <c r="BU122" s="1033"/>
      <c r="BV122" s="1033">
        <v>14263469</v>
      </c>
      <c r="BW122" s="1033"/>
      <c r="BX122" s="1033"/>
      <c r="BY122" s="1033"/>
      <c r="BZ122" s="1033"/>
      <c r="CA122" s="1033">
        <v>14287958</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70809</v>
      </c>
      <c r="DH122" s="918"/>
      <c r="DI122" s="918"/>
      <c r="DJ122" s="918"/>
      <c r="DK122" s="918"/>
      <c r="DL122" s="918">
        <v>67237</v>
      </c>
      <c r="DM122" s="918"/>
      <c r="DN122" s="918"/>
      <c r="DO122" s="918"/>
      <c r="DP122" s="918"/>
      <c r="DQ122" s="918">
        <v>63622</v>
      </c>
      <c r="DR122" s="918"/>
      <c r="DS122" s="918"/>
      <c r="DT122" s="918"/>
      <c r="DU122" s="918"/>
      <c r="DV122" s="919">
        <v>1.5</v>
      </c>
      <c r="DW122" s="919"/>
      <c r="DX122" s="919"/>
      <c r="DY122" s="919"/>
      <c r="DZ122" s="920"/>
    </row>
    <row r="123" spans="1:130" s="197" customFormat="1" ht="26.25" customHeight="1" thickBot="1" x14ac:dyDescent="0.2">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22.5</v>
      </c>
      <c r="BR123" s="1025"/>
      <c r="BS123" s="1025"/>
      <c r="BT123" s="1025"/>
      <c r="BU123" s="1025"/>
      <c r="BV123" s="1025">
        <v>5.7</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46577</v>
      </c>
      <c r="AB126" s="957"/>
      <c r="AC126" s="957"/>
      <c r="AD126" s="957"/>
      <c r="AE126" s="958"/>
      <c r="AF126" s="959">
        <v>41955</v>
      </c>
      <c r="AG126" s="957"/>
      <c r="AH126" s="957"/>
      <c r="AI126" s="957"/>
      <c r="AJ126" s="958"/>
      <c r="AK126" s="959">
        <v>26177</v>
      </c>
      <c r="AL126" s="957"/>
      <c r="AM126" s="957"/>
      <c r="AN126" s="957"/>
      <c r="AO126" s="958"/>
      <c r="AP126" s="960">
        <v>0.6</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449</v>
      </c>
      <c r="AY127" s="885"/>
      <c r="AZ127" s="885"/>
      <c r="BA127" s="885"/>
      <c r="BB127" s="885"/>
      <c r="BC127" s="885"/>
      <c r="BD127" s="885"/>
      <c r="BE127" s="886"/>
      <c r="BF127" s="1039" t="s">
        <v>112</v>
      </c>
      <c r="BG127" s="1040"/>
      <c r="BH127" s="1040"/>
      <c r="BI127" s="1040"/>
      <c r="BJ127" s="1040"/>
      <c r="BK127" s="1040"/>
      <c r="BL127" s="1049"/>
      <c r="BM127" s="1039">
        <v>14.72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73">
        <v>96741</v>
      </c>
      <c r="AB128" s="1074"/>
      <c r="AC128" s="1074"/>
      <c r="AD128" s="1074"/>
      <c r="AE128" s="1075"/>
      <c r="AF128" s="1076">
        <v>109359</v>
      </c>
      <c r="AG128" s="1074"/>
      <c r="AH128" s="1074"/>
      <c r="AI128" s="1074"/>
      <c r="AJ128" s="1075"/>
      <c r="AK128" s="1076">
        <v>107527</v>
      </c>
      <c r="AL128" s="1074"/>
      <c r="AM128" s="1074"/>
      <c r="AN128" s="1074"/>
      <c r="AO128" s="1075"/>
      <c r="AP128" s="1077"/>
      <c r="AQ128" s="1078"/>
      <c r="AR128" s="1078"/>
      <c r="AS128" s="1078"/>
      <c r="AT128" s="1079"/>
      <c r="AU128" s="235"/>
      <c r="AV128" s="235"/>
      <c r="AW128" s="235"/>
      <c r="AX128" s="1052" t="s">
        <v>453</v>
      </c>
      <c r="AY128" s="948"/>
      <c r="AZ128" s="948"/>
      <c r="BA128" s="948"/>
      <c r="BB128" s="948"/>
      <c r="BC128" s="948"/>
      <c r="BD128" s="948"/>
      <c r="BE128" s="949"/>
      <c r="BF128" s="1064" t="s">
        <v>112</v>
      </c>
      <c r="BG128" s="1065"/>
      <c r="BH128" s="1065"/>
      <c r="BI128" s="1065"/>
      <c r="BJ128" s="1065"/>
      <c r="BK128" s="1065"/>
      <c r="BL128" s="1066"/>
      <c r="BM128" s="1064">
        <v>19.72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5660186</v>
      </c>
      <c r="AB129" s="957"/>
      <c r="AC129" s="957"/>
      <c r="AD129" s="957"/>
      <c r="AE129" s="958"/>
      <c r="AF129" s="959">
        <v>5663987</v>
      </c>
      <c r="AG129" s="957"/>
      <c r="AH129" s="957"/>
      <c r="AI129" s="957"/>
      <c r="AJ129" s="958"/>
      <c r="AK129" s="959">
        <v>5450837</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13.1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1076588</v>
      </c>
      <c r="AB130" s="957"/>
      <c r="AC130" s="957"/>
      <c r="AD130" s="957"/>
      <c r="AE130" s="958"/>
      <c r="AF130" s="959">
        <v>1101925</v>
      </c>
      <c r="AG130" s="957"/>
      <c r="AH130" s="957"/>
      <c r="AI130" s="957"/>
      <c r="AJ130" s="958"/>
      <c r="AK130" s="959">
        <v>1103426</v>
      </c>
      <c r="AL130" s="957"/>
      <c r="AM130" s="957"/>
      <c r="AN130" s="957"/>
      <c r="AO130" s="958"/>
      <c r="AP130" s="1061"/>
      <c r="AQ130" s="1062"/>
      <c r="AR130" s="1062"/>
      <c r="AS130" s="1062"/>
      <c r="AT130" s="1063"/>
      <c r="AU130" s="235"/>
      <c r="AV130" s="235"/>
      <c r="AW130" s="235"/>
      <c r="AX130" s="1097" t="s">
        <v>458</v>
      </c>
      <c r="AY130" s="1043"/>
      <c r="AZ130" s="1043"/>
      <c r="BA130" s="1043"/>
      <c r="BB130" s="1043"/>
      <c r="BC130" s="1043"/>
      <c r="BD130" s="1043"/>
      <c r="BE130" s="1044"/>
      <c r="BF130" s="1098" t="s">
        <v>112</v>
      </c>
      <c r="BG130" s="1099"/>
      <c r="BH130" s="1099"/>
      <c r="BI130" s="1099"/>
      <c r="BJ130" s="1099"/>
      <c r="BK130" s="1099"/>
      <c r="BL130" s="1100"/>
      <c r="BM130" s="1098">
        <v>350</v>
      </c>
      <c r="BN130" s="1099"/>
      <c r="BO130" s="1099"/>
      <c r="BP130" s="1099"/>
      <c r="BQ130" s="1099"/>
      <c r="BR130" s="1099"/>
      <c r="BS130" s="1100"/>
      <c r="BT130" s="1101"/>
      <c r="BU130" s="1102"/>
      <c r="BV130" s="1102"/>
      <c r="BW130" s="1102"/>
      <c r="BX130" s="1102"/>
      <c r="BY130" s="1102"/>
      <c r="BZ130" s="110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459</v>
      </c>
      <c r="X131" s="1107"/>
      <c r="Y131" s="1107"/>
      <c r="Z131" s="1108"/>
      <c r="AA131" s="995">
        <v>4583598</v>
      </c>
      <c r="AB131" s="996"/>
      <c r="AC131" s="996"/>
      <c r="AD131" s="996"/>
      <c r="AE131" s="997"/>
      <c r="AF131" s="998">
        <v>4562062</v>
      </c>
      <c r="AG131" s="996"/>
      <c r="AH131" s="996"/>
      <c r="AI131" s="996"/>
      <c r="AJ131" s="997"/>
      <c r="AK131" s="998">
        <v>4347411</v>
      </c>
      <c r="AL131" s="996"/>
      <c r="AM131" s="996"/>
      <c r="AN131" s="996"/>
      <c r="AO131" s="997"/>
      <c r="AP131" s="1109"/>
      <c r="AQ131" s="1110"/>
      <c r="AR131" s="1110"/>
      <c r="AS131" s="1110"/>
      <c r="AT131" s="111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81" t="s">
        <v>460</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461</v>
      </c>
      <c r="W132" s="1085"/>
      <c r="X132" s="1085"/>
      <c r="Y132" s="1085"/>
      <c r="Z132" s="1086"/>
      <c r="AA132" s="1087">
        <v>13.839717179999999</v>
      </c>
      <c r="AB132" s="1088"/>
      <c r="AC132" s="1088"/>
      <c r="AD132" s="1088"/>
      <c r="AE132" s="1089"/>
      <c r="AF132" s="1090">
        <v>14.543949639999999</v>
      </c>
      <c r="AG132" s="1088"/>
      <c r="AH132" s="1088"/>
      <c r="AI132" s="1088"/>
      <c r="AJ132" s="1089"/>
      <c r="AK132" s="1090">
        <v>11.12057268</v>
      </c>
      <c r="AL132" s="1088"/>
      <c r="AM132" s="1088"/>
      <c r="AN132" s="1088"/>
      <c r="AO132" s="1089"/>
      <c r="AP132" s="985"/>
      <c r="AQ132" s="986"/>
      <c r="AR132" s="986"/>
      <c r="AS132" s="986"/>
      <c r="AT132" s="109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92" t="s">
        <v>462</v>
      </c>
      <c r="W133" s="1092"/>
      <c r="X133" s="1092"/>
      <c r="Y133" s="1092"/>
      <c r="Z133" s="1093"/>
      <c r="AA133" s="1094">
        <v>14.8</v>
      </c>
      <c r="AB133" s="1095"/>
      <c r="AC133" s="1095"/>
      <c r="AD133" s="1095"/>
      <c r="AE133" s="1096"/>
      <c r="AF133" s="1094">
        <v>14.5</v>
      </c>
      <c r="AG133" s="1095"/>
      <c r="AH133" s="1095"/>
      <c r="AI133" s="1095"/>
      <c r="AJ133" s="1096"/>
      <c r="AK133" s="1094">
        <v>13.1</v>
      </c>
      <c r="AL133" s="1095"/>
      <c r="AM133" s="1095"/>
      <c r="AN133" s="1095"/>
      <c r="AO133" s="1096"/>
      <c r="AP133" s="1026"/>
      <c r="AQ133" s="1027"/>
      <c r="AR133" s="1027"/>
      <c r="AS133" s="1027"/>
      <c r="AT133" s="108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31"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5" t="s">
        <v>465</v>
      </c>
      <c r="L7" s="254"/>
      <c r="M7" s="255" t="s">
        <v>466</v>
      </c>
      <c r="N7" s="256"/>
    </row>
    <row r="8" spans="1:16" x14ac:dyDescent="0.15">
      <c r="A8" s="248"/>
      <c r="B8" s="244"/>
      <c r="C8" s="244"/>
      <c r="D8" s="244"/>
      <c r="E8" s="244"/>
      <c r="F8" s="244"/>
      <c r="G8" s="257"/>
      <c r="H8" s="258"/>
      <c r="I8" s="258"/>
      <c r="J8" s="259"/>
      <c r="K8" s="1116"/>
      <c r="L8" s="260" t="s">
        <v>467</v>
      </c>
      <c r="M8" s="261" t="s">
        <v>468</v>
      </c>
      <c r="N8" s="262" t="s">
        <v>469</v>
      </c>
    </row>
    <row r="9" spans="1:16" x14ac:dyDescent="0.15">
      <c r="A9" s="248"/>
      <c r="B9" s="244"/>
      <c r="C9" s="244"/>
      <c r="D9" s="244"/>
      <c r="E9" s="244"/>
      <c r="F9" s="244"/>
      <c r="G9" s="1117" t="s">
        <v>470</v>
      </c>
      <c r="H9" s="1118"/>
      <c r="I9" s="1118"/>
      <c r="J9" s="1119"/>
      <c r="K9" s="263">
        <v>1195553</v>
      </c>
      <c r="L9" s="264">
        <v>155105</v>
      </c>
      <c r="M9" s="265">
        <v>138183</v>
      </c>
      <c r="N9" s="266">
        <v>12.2</v>
      </c>
    </row>
    <row r="10" spans="1:16" x14ac:dyDescent="0.15">
      <c r="A10" s="248"/>
      <c r="B10" s="244"/>
      <c r="C10" s="244"/>
      <c r="D10" s="244"/>
      <c r="E10" s="244"/>
      <c r="F10" s="244"/>
      <c r="G10" s="1117" t="s">
        <v>471</v>
      </c>
      <c r="H10" s="1118"/>
      <c r="I10" s="1118"/>
      <c r="J10" s="1119"/>
      <c r="K10" s="267">
        <v>21363</v>
      </c>
      <c r="L10" s="268">
        <v>2772</v>
      </c>
      <c r="M10" s="269">
        <v>15438</v>
      </c>
      <c r="N10" s="270">
        <v>-82</v>
      </c>
    </row>
    <row r="11" spans="1:16" ht="13.5" customHeight="1" x14ac:dyDescent="0.15">
      <c r="A11" s="248"/>
      <c r="B11" s="244"/>
      <c r="C11" s="244"/>
      <c r="D11" s="244"/>
      <c r="E11" s="244"/>
      <c r="F11" s="244"/>
      <c r="G11" s="1117" t="s">
        <v>472</v>
      </c>
      <c r="H11" s="1118"/>
      <c r="I11" s="1118"/>
      <c r="J11" s="1119"/>
      <c r="K11" s="267">
        <v>289260</v>
      </c>
      <c r="L11" s="268">
        <v>37527</v>
      </c>
      <c r="M11" s="269">
        <v>22352</v>
      </c>
      <c r="N11" s="270">
        <v>67.900000000000006</v>
      </c>
    </row>
    <row r="12" spans="1:16" ht="13.5" customHeight="1" x14ac:dyDescent="0.15">
      <c r="A12" s="248"/>
      <c r="B12" s="244"/>
      <c r="C12" s="244"/>
      <c r="D12" s="244"/>
      <c r="E12" s="244"/>
      <c r="F12" s="244"/>
      <c r="G12" s="1117" t="s">
        <v>473</v>
      </c>
      <c r="H12" s="1118"/>
      <c r="I12" s="1118"/>
      <c r="J12" s="1119"/>
      <c r="K12" s="267" t="s">
        <v>474</v>
      </c>
      <c r="L12" s="268" t="s">
        <v>474</v>
      </c>
      <c r="M12" s="269">
        <v>2530</v>
      </c>
      <c r="N12" s="270" t="s">
        <v>474</v>
      </c>
    </row>
    <row r="13" spans="1:16" ht="13.5" customHeight="1" x14ac:dyDescent="0.15">
      <c r="A13" s="248"/>
      <c r="B13" s="244"/>
      <c r="C13" s="244"/>
      <c r="D13" s="244"/>
      <c r="E13" s="244"/>
      <c r="F13" s="244"/>
      <c r="G13" s="1117" t="s">
        <v>475</v>
      </c>
      <c r="H13" s="1118"/>
      <c r="I13" s="1118"/>
      <c r="J13" s="1119"/>
      <c r="K13" s="267" t="s">
        <v>474</v>
      </c>
      <c r="L13" s="268" t="s">
        <v>474</v>
      </c>
      <c r="M13" s="269" t="s">
        <v>474</v>
      </c>
      <c r="N13" s="270" t="s">
        <v>474</v>
      </c>
    </row>
    <row r="14" spans="1:16" ht="13.5" customHeight="1" x14ac:dyDescent="0.15">
      <c r="A14" s="248"/>
      <c r="B14" s="244"/>
      <c r="C14" s="244"/>
      <c r="D14" s="244"/>
      <c r="E14" s="244"/>
      <c r="F14" s="244"/>
      <c r="G14" s="1117" t="s">
        <v>476</v>
      </c>
      <c r="H14" s="1118"/>
      <c r="I14" s="1118"/>
      <c r="J14" s="1119"/>
      <c r="K14" s="267">
        <v>16048</v>
      </c>
      <c r="L14" s="268">
        <v>2082</v>
      </c>
      <c r="M14" s="269">
        <v>5605</v>
      </c>
      <c r="N14" s="270">
        <v>-62.9</v>
      </c>
    </row>
    <row r="15" spans="1:16" ht="13.5" customHeight="1" x14ac:dyDescent="0.15">
      <c r="A15" s="248"/>
      <c r="B15" s="244"/>
      <c r="C15" s="244"/>
      <c r="D15" s="244"/>
      <c r="E15" s="244"/>
      <c r="F15" s="244"/>
      <c r="G15" s="1117" t="s">
        <v>477</v>
      </c>
      <c r="H15" s="1118"/>
      <c r="I15" s="1118"/>
      <c r="J15" s="1119"/>
      <c r="K15" s="267">
        <v>8142</v>
      </c>
      <c r="L15" s="268">
        <v>1056</v>
      </c>
      <c r="M15" s="269">
        <v>3103</v>
      </c>
      <c r="N15" s="270">
        <v>-66</v>
      </c>
    </row>
    <row r="16" spans="1:16" x14ac:dyDescent="0.15">
      <c r="A16" s="248"/>
      <c r="B16" s="244"/>
      <c r="C16" s="244"/>
      <c r="D16" s="244"/>
      <c r="E16" s="244"/>
      <c r="F16" s="244"/>
      <c r="G16" s="1120" t="s">
        <v>478</v>
      </c>
      <c r="H16" s="1121"/>
      <c r="I16" s="1121"/>
      <c r="J16" s="1122"/>
      <c r="K16" s="268">
        <v>-121683</v>
      </c>
      <c r="L16" s="268">
        <v>-15787</v>
      </c>
      <c r="M16" s="269">
        <v>-15159</v>
      </c>
      <c r="N16" s="270">
        <v>4.0999999999999996</v>
      </c>
    </row>
    <row r="17" spans="1:16" x14ac:dyDescent="0.15">
      <c r="A17" s="248"/>
      <c r="B17" s="244"/>
      <c r="C17" s="244"/>
      <c r="D17" s="244"/>
      <c r="E17" s="244"/>
      <c r="F17" s="244"/>
      <c r="G17" s="1120" t="s">
        <v>169</v>
      </c>
      <c r="H17" s="1121"/>
      <c r="I17" s="1121"/>
      <c r="J17" s="1122"/>
      <c r="K17" s="268">
        <v>1408683</v>
      </c>
      <c r="L17" s="268">
        <v>182756</v>
      </c>
      <c r="M17" s="269">
        <v>172052</v>
      </c>
      <c r="N17" s="270">
        <v>6.2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2" t="s">
        <v>483</v>
      </c>
      <c r="H21" s="1113"/>
      <c r="I21" s="1113"/>
      <c r="J21" s="1114"/>
      <c r="K21" s="280">
        <v>16.48</v>
      </c>
      <c r="L21" s="281">
        <v>15.52</v>
      </c>
      <c r="M21" s="282">
        <v>0.96</v>
      </c>
      <c r="N21" s="249"/>
      <c r="O21" s="283"/>
      <c r="P21" s="279"/>
    </row>
    <row r="22" spans="1:16" s="284" customFormat="1" x14ac:dyDescent="0.15">
      <c r="A22" s="279"/>
      <c r="B22" s="249"/>
      <c r="C22" s="249"/>
      <c r="D22" s="249"/>
      <c r="E22" s="249"/>
      <c r="F22" s="249"/>
      <c r="G22" s="1112" t="s">
        <v>484</v>
      </c>
      <c r="H22" s="1113"/>
      <c r="I22" s="1113"/>
      <c r="J22" s="1114"/>
      <c r="K22" s="285">
        <v>97</v>
      </c>
      <c r="L22" s="286">
        <v>95.8</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5" t="s">
        <v>465</v>
      </c>
      <c r="L30" s="254"/>
      <c r="M30" s="255" t="s">
        <v>466</v>
      </c>
      <c r="N30" s="256"/>
    </row>
    <row r="31" spans="1:16" x14ac:dyDescent="0.15">
      <c r="A31" s="248"/>
      <c r="B31" s="244"/>
      <c r="C31" s="244"/>
      <c r="D31" s="244"/>
      <c r="E31" s="244"/>
      <c r="F31" s="244"/>
      <c r="G31" s="257"/>
      <c r="H31" s="258"/>
      <c r="I31" s="258"/>
      <c r="J31" s="259"/>
      <c r="K31" s="1116"/>
      <c r="L31" s="260" t="s">
        <v>467</v>
      </c>
      <c r="M31" s="261" t="s">
        <v>468</v>
      </c>
      <c r="N31" s="262" t="s">
        <v>469</v>
      </c>
    </row>
    <row r="32" spans="1:16" ht="27" customHeight="1" x14ac:dyDescent="0.15">
      <c r="A32" s="248"/>
      <c r="B32" s="244"/>
      <c r="C32" s="244"/>
      <c r="D32" s="244"/>
      <c r="E32" s="244"/>
      <c r="F32" s="244"/>
      <c r="G32" s="1128" t="s">
        <v>487</v>
      </c>
      <c r="H32" s="1129"/>
      <c r="I32" s="1129"/>
      <c r="J32" s="1130"/>
      <c r="K32" s="294">
        <v>1398840</v>
      </c>
      <c r="L32" s="294">
        <v>181479</v>
      </c>
      <c r="M32" s="295">
        <v>106666</v>
      </c>
      <c r="N32" s="296">
        <v>70.099999999999994</v>
      </c>
    </row>
    <row r="33" spans="1:16" ht="13.5" customHeight="1" x14ac:dyDescent="0.15">
      <c r="A33" s="248"/>
      <c r="B33" s="244"/>
      <c r="C33" s="244"/>
      <c r="D33" s="244"/>
      <c r="E33" s="244"/>
      <c r="F33" s="244"/>
      <c r="G33" s="1128" t="s">
        <v>488</v>
      </c>
      <c r="H33" s="1129"/>
      <c r="I33" s="1129"/>
      <c r="J33" s="1130"/>
      <c r="K33" s="294" t="s">
        <v>474</v>
      </c>
      <c r="L33" s="294" t="s">
        <v>474</v>
      </c>
      <c r="M33" s="295" t="s">
        <v>474</v>
      </c>
      <c r="N33" s="296" t="s">
        <v>474</v>
      </c>
    </row>
    <row r="34" spans="1:16" ht="27" customHeight="1" x14ac:dyDescent="0.15">
      <c r="A34" s="248"/>
      <c r="B34" s="244"/>
      <c r="C34" s="244"/>
      <c r="D34" s="244"/>
      <c r="E34" s="244"/>
      <c r="F34" s="244"/>
      <c r="G34" s="1128" t="s">
        <v>489</v>
      </c>
      <c r="H34" s="1129"/>
      <c r="I34" s="1129"/>
      <c r="J34" s="1130"/>
      <c r="K34" s="294" t="s">
        <v>474</v>
      </c>
      <c r="L34" s="294" t="s">
        <v>474</v>
      </c>
      <c r="M34" s="295">
        <v>439</v>
      </c>
      <c r="N34" s="296" t="s">
        <v>474</v>
      </c>
    </row>
    <row r="35" spans="1:16" ht="27" customHeight="1" x14ac:dyDescent="0.15">
      <c r="A35" s="248"/>
      <c r="B35" s="244"/>
      <c r="C35" s="244"/>
      <c r="D35" s="244"/>
      <c r="E35" s="244"/>
      <c r="F35" s="244"/>
      <c r="G35" s="1128" t="s">
        <v>490</v>
      </c>
      <c r="H35" s="1129"/>
      <c r="I35" s="1129"/>
      <c r="J35" s="1130"/>
      <c r="K35" s="294">
        <v>265108</v>
      </c>
      <c r="L35" s="294">
        <v>34394</v>
      </c>
      <c r="M35" s="295">
        <v>24405</v>
      </c>
      <c r="N35" s="296">
        <v>40.9</v>
      </c>
    </row>
    <row r="36" spans="1:16" ht="27" customHeight="1" x14ac:dyDescent="0.15">
      <c r="A36" s="248"/>
      <c r="B36" s="244"/>
      <c r="C36" s="244"/>
      <c r="D36" s="244"/>
      <c r="E36" s="244"/>
      <c r="F36" s="244"/>
      <c r="G36" s="1128" t="s">
        <v>491</v>
      </c>
      <c r="H36" s="1129"/>
      <c r="I36" s="1129"/>
      <c r="J36" s="1130"/>
      <c r="K36" s="294">
        <v>3591</v>
      </c>
      <c r="L36" s="294">
        <v>466</v>
      </c>
      <c r="M36" s="295">
        <v>4847</v>
      </c>
      <c r="N36" s="296">
        <v>-90.4</v>
      </c>
    </row>
    <row r="37" spans="1:16" ht="13.5" customHeight="1" x14ac:dyDescent="0.15">
      <c r="A37" s="248"/>
      <c r="B37" s="244"/>
      <c r="C37" s="244"/>
      <c r="D37" s="244"/>
      <c r="E37" s="244"/>
      <c r="F37" s="244"/>
      <c r="G37" s="1128" t="s">
        <v>492</v>
      </c>
      <c r="H37" s="1129"/>
      <c r="I37" s="1129"/>
      <c r="J37" s="1130"/>
      <c r="K37" s="294">
        <v>26177</v>
      </c>
      <c r="L37" s="294">
        <v>3396</v>
      </c>
      <c r="M37" s="295">
        <v>2124</v>
      </c>
      <c r="N37" s="296">
        <v>59.9</v>
      </c>
    </row>
    <row r="38" spans="1:16" ht="27" customHeight="1" x14ac:dyDescent="0.15">
      <c r="A38" s="248"/>
      <c r="B38" s="244"/>
      <c r="C38" s="244"/>
      <c r="D38" s="244"/>
      <c r="E38" s="244"/>
      <c r="F38" s="244"/>
      <c r="G38" s="1131" t="s">
        <v>493</v>
      </c>
      <c r="H38" s="1132"/>
      <c r="I38" s="1132"/>
      <c r="J38" s="1133"/>
      <c r="K38" s="297">
        <v>694</v>
      </c>
      <c r="L38" s="297">
        <v>90</v>
      </c>
      <c r="M38" s="298">
        <v>33</v>
      </c>
      <c r="N38" s="299">
        <v>172.7</v>
      </c>
      <c r="O38" s="293"/>
    </row>
    <row r="39" spans="1:16" x14ac:dyDescent="0.15">
      <c r="A39" s="248"/>
      <c r="B39" s="244"/>
      <c r="C39" s="244"/>
      <c r="D39" s="244"/>
      <c r="E39" s="244"/>
      <c r="F39" s="244"/>
      <c r="G39" s="1131" t="s">
        <v>494</v>
      </c>
      <c r="H39" s="1132"/>
      <c r="I39" s="1132"/>
      <c r="J39" s="1133"/>
      <c r="K39" s="300">
        <v>-107527</v>
      </c>
      <c r="L39" s="300">
        <v>-13950</v>
      </c>
      <c r="M39" s="301">
        <v>-5315</v>
      </c>
      <c r="N39" s="302">
        <v>162.5</v>
      </c>
      <c r="O39" s="293"/>
    </row>
    <row r="40" spans="1:16" ht="27" customHeight="1" x14ac:dyDescent="0.15">
      <c r="A40" s="248"/>
      <c r="B40" s="244"/>
      <c r="C40" s="244"/>
      <c r="D40" s="244"/>
      <c r="E40" s="244"/>
      <c r="F40" s="244"/>
      <c r="G40" s="1128" t="s">
        <v>495</v>
      </c>
      <c r="H40" s="1129"/>
      <c r="I40" s="1129"/>
      <c r="J40" s="1130"/>
      <c r="K40" s="300">
        <v>-1103426</v>
      </c>
      <c r="L40" s="300">
        <v>-143153</v>
      </c>
      <c r="M40" s="301">
        <v>-96584</v>
      </c>
      <c r="N40" s="302">
        <v>48.2</v>
      </c>
      <c r="O40" s="293"/>
    </row>
    <row r="41" spans="1:16" x14ac:dyDescent="0.15">
      <c r="A41" s="248"/>
      <c r="B41" s="244"/>
      <c r="C41" s="244"/>
      <c r="D41" s="244"/>
      <c r="E41" s="244"/>
      <c r="F41" s="244"/>
      <c r="G41" s="1134" t="s">
        <v>279</v>
      </c>
      <c r="H41" s="1135"/>
      <c r="I41" s="1135"/>
      <c r="J41" s="1136"/>
      <c r="K41" s="294">
        <v>483457</v>
      </c>
      <c r="L41" s="300">
        <v>62721</v>
      </c>
      <c r="M41" s="301">
        <v>36615</v>
      </c>
      <c r="N41" s="302">
        <v>71.3</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3" t="s">
        <v>465</v>
      </c>
      <c r="J49" s="1125" t="s">
        <v>499</v>
      </c>
      <c r="K49" s="1126"/>
      <c r="L49" s="1126"/>
      <c r="M49" s="1126"/>
      <c r="N49" s="1127"/>
    </row>
    <row r="50" spans="1:14" x14ac:dyDescent="0.15">
      <c r="A50" s="248"/>
      <c r="B50" s="244"/>
      <c r="C50" s="244"/>
      <c r="D50" s="244"/>
      <c r="E50" s="244"/>
      <c r="F50" s="244"/>
      <c r="G50" s="312"/>
      <c r="H50" s="313"/>
      <c r="I50" s="1124"/>
      <c r="J50" s="314" t="s">
        <v>500</v>
      </c>
      <c r="K50" s="315" t="s">
        <v>501</v>
      </c>
      <c r="L50" s="316" t="s">
        <v>502</v>
      </c>
      <c r="M50" s="317" t="s">
        <v>503</v>
      </c>
      <c r="N50" s="318" t="s">
        <v>504</v>
      </c>
    </row>
    <row r="51" spans="1:14" x14ac:dyDescent="0.15">
      <c r="A51" s="248"/>
      <c r="B51" s="244"/>
      <c r="C51" s="244"/>
      <c r="D51" s="244"/>
      <c r="E51" s="244"/>
      <c r="F51" s="244"/>
      <c r="G51" s="310" t="s">
        <v>505</v>
      </c>
      <c r="H51" s="311"/>
      <c r="I51" s="319">
        <v>2233958</v>
      </c>
      <c r="J51" s="320">
        <v>274509</v>
      </c>
      <c r="K51" s="321">
        <v>3.4</v>
      </c>
      <c r="L51" s="322">
        <v>192544</v>
      </c>
      <c r="M51" s="323">
        <v>10.4</v>
      </c>
      <c r="N51" s="324">
        <v>-7</v>
      </c>
    </row>
    <row r="52" spans="1:14" x14ac:dyDescent="0.15">
      <c r="A52" s="248"/>
      <c r="B52" s="244"/>
      <c r="C52" s="244"/>
      <c r="D52" s="244"/>
      <c r="E52" s="244"/>
      <c r="F52" s="244"/>
      <c r="G52" s="325"/>
      <c r="H52" s="326" t="s">
        <v>506</v>
      </c>
      <c r="I52" s="327">
        <v>388333</v>
      </c>
      <c r="J52" s="328">
        <v>47718</v>
      </c>
      <c r="K52" s="329">
        <v>-62</v>
      </c>
      <c r="L52" s="330">
        <v>82235</v>
      </c>
      <c r="M52" s="331">
        <v>-8.1</v>
      </c>
      <c r="N52" s="332">
        <v>-53.9</v>
      </c>
    </row>
    <row r="53" spans="1:14" x14ac:dyDescent="0.15">
      <c r="A53" s="248"/>
      <c r="B53" s="244"/>
      <c r="C53" s="244"/>
      <c r="D53" s="244"/>
      <c r="E53" s="244"/>
      <c r="F53" s="244"/>
      <c r="G53" s="310" t="s">
        <v>507</v>
      </c>
      <c r="H53" s="311"/>
      <c r="I53" s="319">
        <v>1101625</v>
      </c>
      <c r="J53" s="320">
        <v>137789</v>
      </c>
      <c r="K53" s="321">
        <v>-49.8</v>
      </c>
      <c r="L53" s="322">
        <v>146140</v>
      </c>
      <c r="M53" s="323">
        <v>-24.1</v>
      </c>
      <c r="N53" s="324">
        <v>-25.7</v>
      </c>
    </row>
    <row r="54" spans="1:14" x14ac:dyDescent="0.15">
      <c r="A54" s="248"/>
      <c r="B54" s="244"/>
      <c r="C54" s="244"/>
      <c r="D54" s="244"/>
      <c r="E54" s="244"/>
      <c r="F54" s="244"/>
      <c r="G54" s="325"/>
      <c r="H54" s="326" t="s">
        <v>506</v>
      </c>
      <c r="I54" s="327">
        <v>362382</v>
      </c>
      <c r="J54" s="328">
        <v>45326</v>
      </c>
      <c r="K54" s="329">
        <v>-5</v>
      </c>
      <c r="L54" s="330">
        <v>75451</v>
      </c>
      <c r="M54" s="331">
        <v>-8.1999999999999993</v>
      </c>
      <c r="N54" s="332">
        <v>3.2</v>
      </c>
    </row>
    <row r="55" spans="1:14" x14ac:dyDescent="0.15">
      <c r="A55" s="248"/>
      <c r="B55" s="244"/>
      <c r="C55" s="244"/>
      <c r="D55" s="244"/>
      <c r="E55" s="244"/>
      <c r="F55" s="244"/>
      <c r="G55" s="310" t="s">
        <v>508</v>
      </c>
      <c r="H55" s="311"/>
      <c r="I55" s="319">
        <v>1509410</v>
      </c>
      <c r="J55" s="320">
        <v>190294</v>
      </c>
      <c r="K55" s="321">
        <v>38.1</v>
      </c>
      <c r="L55" s="322">
        <v>146641</v>
      </c>
      <c r="M55" s="323">
        <v>0.3</v>
      </c>
      <c r="N55" s="324">
        <v>37.799999999999997</v>
      </c>
    </row>
    <row r="56" spans="1:14" x14ac:dyDescent="0.15">
      <c r="A56" s="248"/>
      <c r="B56" s="244"/>
      <c r="C56" s="244"/>
      <c r="D56" s="244"/>
      <c r="E56" s="244"/>
      <c r="F56" s="244"/>
      <c r="G56" s="325"/>
      <c r="H56" s="326" t="s">
        <v>506</v>
      </c>
      <c r="I56" s="327">
        <v>446619</v>
      </c>
      <c r="J56" s="328">
        <v>56306</v>
      </c>
      <c r="K56" s="329">
        <v>24.2</v>
      </c>
      <c r="L56" s="330">
        <v>68142</v>
      </c>
      <c r="M56" s="331">
        <v>-9.6999999999999993</v>
      </c>
      <c r="N56" s="332">
        <v>33.9</v>
      </c>
    </row>
    <row r="57" spans="1:14" x14ac:dyDescent="0.15">
      <c r="A57" s="248"/>
      <c r="B57" s="244"/>
      <c r="C57" s="244"/>
      <c r="D57" s="244"/>
      <c r="E57" s="244"/>
      <c r="F57" s="244"/>
      <c r="G57" s="310" t="s">
        <v>509</v>
      </c>
      <c r="H57" s="311"/>
      <c r="I57" s="319">
        <v>1370541</v>
      </c>
      <c r="J57" s="320">
        <v>174792</v>
      </c>
      <c r="K57" s="321">
        <v>-8.1</v>
      </c>
      <c r="L57" s="322">
        <v>174587</v>
      </c>
      <c r="M57" s="323">
        <v>19.100000000000001</v>
      </c>
      <c r="N57" s="324">
        <v>-27.2</v>
      </c>
    </row>
    <row r="58" spans="1:14" x14ac:dyDescent="0.15">
      <c r="A58" s="248"/>
      <c r="B58" s="244"/>
      <c r="C58" s="244"/>
      <c r="D58" s="244"/>
      <c r="E58" s="244"/>
      <c r="F58" s="244"/>
      <c r="G58" s="325"/>
      <c r="H58" s="326" t="s">
        <v>506</v>
      </c>
      <c r="I58" s="327">
        <v>511923</v>
      </c>
      <c r="J58" s="328">
        <v>65288</v>
      </c>
      <c r="K58" s="329">
        <v>16</v>
      </c>
      <c r="L58" s="330">
        <v>79695</v>
      </c>
      <c r="M58" s="331">
        <v>17</v>
      </c>
      <c r="N58" s="332">
        <v>-1</v>
      </c>
    </row>
    <row r="59" spans="1:14" x14ac:dyDescent="0.15">
      <c r="A59" s="248"/>
      <c r="B59" s="244"/>
      <c r="C59" s="244"/>
      <c r="D59" s="244"/>
      <c r="E59" s="244"/>
      <c r="F59" s="244"/>
      <c r="G59" s="310" t="s">
        <v>510</v>
      </c>
      <c r="H59" s="311"/>
      <c r="I59" s="319">
        <v>1293784</v>
      </c>
      <c r="J59" s="320">
        <v>167850</v>
      </c>
      <c r="K59" s="321">
        <v>-4</v>
      </c>
      <c r="L59" s="322">
        <v>175675</v>
      </c>
      <c r="M59" s="323">
        <v>0.6</v>
      </c>
      <c r="N59" s="324">
        <v>-4.5999999999999996</v>
      </c>
    </row>
    <row r="60" spans="1:14" x14ac:dyDescent="0.15">
      <c r="A60" s="248"/>
      <c r="B60" s="244"/>
      <c r="C60" s="244"/>
      <c r="D60" s="244"/>
      <c r="E60" s="244"/>
      <c r="F60" s="244"/>
      <c r="G60" s="325"/>
      <c r="H60" s="326" t="s">
        <v>506</v>
      </c>
      <c r="I60" s="333">
        <v>244969</v>
      </c>
      <c r="J60" s="328">
        <v>31781</v>
      </c>
      <c r="K60" s="329">
        <v>-51.3</v>
      </c>
      <c r="L60" s="330">
        <v>87698</v>
      </c>
      <c r="M60" s="331">
        <v>10</v>
      </c>
      <c r="N60" s="332">
        <v>-61.3</v>
      </c>
    </row>
    <row r="61" spans="1:14" x14ac:dyDescent="0.15">
      <c r="A61" s="248"/>
      <c r="B61" s="244"/>
      <c r="C61" s="244"/>
      <c r="D61" s="244"/>
      <c r="E61" s="244"/>
      <c r="F61" s="244"/>
      <c r="G61" s="310" t="s">
        <v>511</v>
      </c>
      <c r="H61" s="334"/>
      <c r="I61" s="335">
        <v>1501864</v>
      </c>
      <c r="J61" s="336">
        <v>189047</v>
      </c>
      <c r="K61" s="337">
        <v>-4.0999999999999996</v>
      </c>
      <c r="L61" s="338">
        <v>167117</v>
      </c>
      <c r="M61" s="339">
        <v>1.3</v>
      </c>
      <c r="N61" s="324">
        <v>-5.4</v>
      </c>
    </row>
    <row r="62" spans="1:14" x14ac:dyDescent="0.15">
      <c r="A62" s="248"/>
      <c r="B62" s="244"/>
      <c r="C62" s="244"/>
      <c r="D62" s="244"/>
      <c r="E62" s="244"/>
      <c r="F62" s="244"/>
      <c r="G62" s="325"/>
      <c r="H62" s="326" t="s">
        <v>506</v>
      </c>
      <c r="I62" s="327">
        <v>390845</v>
      </c>
      <c r="J62" s="328">
        <v>49284</v>
      </c>
      <c r="K62" s="329">
        <v>-15.6</v>
      </c>
      <c r="L62" s="330">
        <v>78644</v>
      </c>
      <c r="M62" s="331">
        <v>0.2</v>
      </c>
      <c r="N62" s="332">
        <v>-15.8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2" zoomScaleNormal="8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21.6</v>
      </c>
      <c r="G47" s="12">
        <v>26.36</v>
      </c>
      <c r="H47" s="12">
        <v>25</v>
      </c>
      <c r="I47" s="12">
        <v>24.99</v>
      </c>
      <c r="J47" s="13">
        <v>25.97</v>
      </c>
    </row>
    <row r="48" spans="2:10" ht="57.75" customHeight="1" x14ac:dyDescent="0.15">
      <c r="B48" s="14"/>
      <c r="C48" s="1139" t="s">
        <v>4</v>
      </c>
      <c r="D48" s="1139"/>
      <c r="E48" s="1140"/>
      <c r="F48" s="15">
        <v>1.6</v>
      </c>
      <c r="G48" s="16">
        <v>1.63</v>
      </c>
      <c r="H48" s="16">
        <v>1.87</v>
      </c>
      <c r="I48" s="16">
        <v>2.1</v>
      </c>
      <c r="J48" s="17">
        <v>2.2000000000000002</v>
      </c>
    </row>
    <row r="49" spans="2:10" ht="57.75" customHeight="1" thickBot="1" x14ac:dyDescent="0.2">
      <c r="B49" s="18"/>
      <c r="C49" s="1141" t="s">
        <v>5</v>
      </c>
      <c r="D49" s="1141"/>
      <c r="E49" s="1142"/>
      <c r="F49" s="19">
        <v>8.9</v>
      </c>
      <c r="G49" s="20">
        <v>3.93</v>
      </c>
      <c r="H49" s="20">
        <v>0.33</v>
      </c>
      <c r="I49" s="20">
        <v>0.24</v>
      </c>
      <c r="J49" s="21">
        <v>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89" zoomScaleNormal="8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518</v>
      </c>
      <c r="D34" s="1149"/>
      <c r="E34" s="1150"/>
      <c r="F34" s="32">
        <v>1.6</v>
      </c>
      <c r="G34" s="33">
        <v>1.63</v>
      </c>
      <c r="H34" s="33">
        <v>1.86</v>
      </c>
      <c r="I34" s="33">
        <v>2.09</v>
      </c>
      <c r="J34" s="34">
        <v>2.2000000000000002</v>
      </c>
      <c r="K34" s="22"/>
      <c r="L34" s="22"/>
      <c r="M34" s="22"/>
      <c r="N34" s="22"/>
      <c r="O34" s="22"/>
      <c r="P34" s="22"/>
    </row>
    <row r="35" spans="1:16" ht="39" customHeight="1" x14ac:dyDescent="0.15">
      <c r="A35" s="22"/>
      <c r="B35" s="35"/>
      <c r="C35" s="1143" t="s">
        <v>519</v>
      </c>
      <c r="D35" s="1144"/>
      <c r="E35" s="1145"/>
      <c r="F35" s="36">
        <v>0.31</v>
      </c>
      <c r="G35" s="37">
        <v>0.31</v>
      </c>
      <c r="H35" s="37">
        <v>0.27</v>
      </c>
      <c r="I35" s="37">
        <v>0.39</v>
      </c>
      <c r="J35" s="38">
        <v>0.47</v>
      </c>
      <c r="K35" s="22"/>
      <c r="L35" s="22"/>
      <c r="M35" s="22"/>
      <c r="N35" s="22"/>
      <c r="O35" s="22"/>
      <c r="P35" s="22"/>
    </row>
    <row r="36" spans="1:16" ht="39" customHeight="1" x14ac:dyDescent="0.15">
      <c r="A36" s="22"/>
      <c r="B36" s="35"/>
      <c r="C36" s="1143" t="s">
        <v>520</v>
      </c>
      <c r="D36" s="1144"/>
      <c r="E36" s="1145"/>
      <c r="F36" s="36">
        <v>0.19</v>
      </c>
      <c r="G36" s="37">
        <v>0</v>
      </c>
      <c r="H36" s="37">
        <v>0.06</v>
      </c>
      <c r="I36" s="37">
        <v>0.02</v>
      </c>
      <c r="J36" s="38">
        <v>0.03</v>
      </c>
      <c r="K36" s="22"/>
      <c r="L36" s="22"/>
      <c r="M36" s="22"/>
      <c r="N36" s="22"/>
      <c r="O36" s="22"/>
      <c r="P36" s="22"/>
    </row>
    <row r="37" spans="1:16" ht="39" customHeight="1" x14ac:dyDescent="0.15">
      <c r="A37" s="22"/>
      <c r="B37" s="35"/>
      <c r="C37" s="1143" t="s">
        <v>521</v>
      </c>
      <c r="D37" s="1144"/>
      <c r="E37" s="1145"/>
      <c r="F37" s="36">
        <v>0.01</v>
      </c>
      <c r="G37" s="37">
        <v>0.01</v>
      </c>
      <c r="H37" s="37">
        <v>0.01</v>
      </c>
      <c r="I37" s="37">
        <v>0.01</v>
      </c>
      <c r="J37" s="38">
        <v>0.02</v>
      </c>
      <c r="K37" s="22"/>
      <c r="L37" s="22"/>
      <c r="M37" s="22"/>
      <c r="N37" s="22"/>
      <c r="O37" s="22"/>
      <c r="P37" s="22"/>
    </row>
    <row r="38" spans="1:16" ht="39" customHeight="1" x14ac:dyDescent="0.15">
      <c r="A38" s="22"/>
      <c r="B38" s="35"/>
      <c r="C38" s="1143" t="s">
        <v>522</v>
      </c>
      <c r="D38" s="1144"/>
      <c r="E38" s="1145"/>
      <c r="F38" s="36">
        <v>0.16</v>
      </c>
      <c r="G38" s="37">
        <v>0.05</v>
      </c>
      <c r="H38" s="37">
        <v>0.05</v>
      </c>
      <c r="I38" s="37">
        <v>0.11</v>
      </c>
      <c r="J38" s="38">
        <v>0.01</v>
      </c>
      <c r="K38" s="22"/>
      <c r="L38" s="22"/>
      <c r="M38" s="22"/>
      <c r="N38" s="22"/>
      <c r="O38" s="22"/>
      <c r="P38" s="22"/>
    </row>
    <row r="39" spans="1:16" ht="39" customHeight="1" x14ac:dyDescent="0.15">
      <c r="A39" s="22"/>
      <c r="B39" s="35"/>
      <c r="C39" s="1143" t="s">
        <v>523</v>
      </c>
      <c r="D39" s="1144"/>
      <c r="E39" s="1145"/>
      <c r="F39" s="36">
        <v>0.08</v>
      </c>
      <c r="G39" s="37">
        <v>0.1</v>
      </c>
      <c r="H39" s="37">
        <v>0.1</v>
      </c>
      <c r="I39" s="37">
        <v>0.05</v>
      </c>
      <c r="J39" s="38">
        <v>0.01</v>
      </c>
      <c r="K39" s="22"/>
      <c r="L39" s="22"/>
      <c r="M39" s="22"/>
      <c r="N39" s="22"/>
      <c r="O39" s="22"/>
      <c r="P39" s="22"/>
    </row>
    <row r="40" spans="1:16" ht="39" customHeight="1" x14ac:dyDescent="0.15">
      <c r="A40" s="22"/>
      <c r="B40" s="35"/>
      <c r="C40" s="1143" t="s">
        <v>524</v>
      </c>
      <c r="D40" s="1144"/>
      <c r="E40" s="1145"/>
      <c r="F40" s="36">
        <v>0</v>
      </c>
      <c r="G40" s="37">
        <v>0</v>
      </c>
      <c r="H40" s="37">
        <v>0</v>
      </c>
      <c r="I40" s="37">
        <v>0</v>
      </c>
      <c r="J40" s="38">
        <v>0</v>
      </c>
      <c r="K40" s="22"/>
      <c r="L40" s="22"/>
      <c r="M40" s="22"/>
      <c r="N40" s="22"/>
      <c r="O40" s="22"/>
      <c r="P40" s="22"/>
    </row>
    <row r="41" spans="1:16" ht="39" customHeight="1" x14ac:dyDescent="0.15">
      <c r="A41" s="22"/>
      <c r="B41" s="35"/>
      <c r="C41" s="1143" t="s">
        <v>525</v>
      </c>
      <c r="D41" s="1144"/>
      <c r="E41" s="1145"/>
      <c r="F41" s="36">
        <v>0</v>
      </c>
      <c r="G41" s="37">
        <v>0</v>
      </c>
      <c r="H41" s="37">
        <v>0</v>
      </c>
      <c r="I41" s="37">
        <v>0</v>
      </c>
      <c r="J41" s="38">
        <v>0</v>
      </c>
      <c r="K41" s="22"/>
      <c r="L41" s="22"/>
      <c r="M41" s="22"/>
      <c r="N41" s="22"/>
      <c r="O41" s="22"/>
      <c r="P41" s="22"/>
    </row>
    <row r="42" spans="1:16" ht="39" customHeight="1" x14ac:dyDescent="0.15">
      <c r="A42" s="22"/>
      <c r="B42" s="39"/>
      <c r="C42" s="1143" t="s">
        <v>526</v>
      </c>
      <c r="D42" s="1144"/>
      <c r="E42" s="1145"/>
      <c r="F42" s="36" t="s">
        <v>474</v>
      </c>
      <c r="G42" s="37" t="s">
        <v>474</v>
      </c>
      <c r="H42" s="37" t="s">
        <v>474</v>
      </c>
      <c r="I42" s="37" t="s">
        <v>474</v>
      </c>
      <c r="J42" s="38" t="s">
        <v>474</v>
      </c>
      <c r="K42" s="22"/>
      <c r="L42" s="22"/>
      <c r="M42" s="22"/>
      <c r="N42" s="22"/>
      <c r="O42" s="22"/>
      <c r="P42" s="22"/>
    </row>
    <row r="43" spans="1:16" ht="39" customHeight="1" thickBot="1" x14ac:dyDescent="0.2">
      <c r="A43" s="22"/>
      <c r="B43" s="40"/>
      <c r="C43" s="1146" t="s">
        <v>527</v>
      </c>
      <c r="D43" s="1147"/>
      <c r="E43" s="1148"/>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1" zoomScale="87" zoomScaleNormal="8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1582</v>
      </c>
      <c r="L45" s="60">
        <v>1541</v>
      </c>
      <c r="M45" s="60">
        <v>1491</v>
      </c>
      <c r="N45" s="60">
        <v>1555</v>
      </c>
      <c r="O45" s="61">
        <v>1399</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x14ac:dyDescent="0.15">
      <c r="A48" s="48"/>
      <c r="B48" s="1161"/>
      <c r="C48" s="1162"/>
      <c r="D48" s="62"/>
      <c r="E48" s="1153" t="s">
        <v>15</v>
      </c>
      <c r="F48" s="1153"/>
      <c r="G48" s="1153"/>
      <c r="H48" s="1153"/>
      <c r="I48" s="1153"/>
      <c r="J48" s="1154"/>
      <c r="K48" s="63">
        <v>256</v>
      </c>
      <c r="L48" s="64">
        <v>261</v>
      </c>
      <c r="M48" s="64">
        <v>269</v>
      </c>
      <c r="N48" s="64">
        <v>276</v>
      </c>
      <c r="O48" s="65">
        <v>265</v>
      </c>
      <c r="P48" s="48"/>
      <c r="Q48" s="48"/>
      <c r="R48" s="48"/>
      <c r="S48" s="48"/>
      <c r="T48" s="48"/>
      <c r="U48" s="48"/>
    </row>
    <row r="49" spans="1:21" ht="30.75" customHeight="1" x14ac:dyDescent="0.15">
      <c r="A49" s="48"/>
      <c r="B49" s="1161"/>
      <c r="C49" s="1162"/>
      <c r="D49" s="62"/>
      <c r="E49" s="1153" t="s">
        <v>16</v>
      </c>
      <c r="F49" s="1153"/>
      <c r="G49" s="1153"/>
      <c r="H49" s="1153"/>
      <c r="I49" s="1153"/>
      <c r="J49" s="1154"/>
      <c r="K49" s="63" t="s">
        <v>474</v>
      </c>
      <c r="L49" s="64" t="s">
        <v>474</v>
      </c>
      <c r="M49" s="64" t="s">
        <v>474</v>
      </c>
      <c r="N49" s="64">
        <v>0</v>
      </c>
      <c r="O49" s="65">
        <v>4</v>
      </c>
      <c r="P49" s="48"/>
      <c r="Q49" s="48"/>
      <c r="R49" s="48"/>
      <c r="S49" s="48"/>
      <c r="T49" s="48"/>
      <c r="U49" s="48"/>
    </row>
    <row r="50" spans="1:21" ht="30.75" customHeight="1" x14ac:dyDescent="0.15">
      <c r="A50" s="48"/>
      <c r="B50" s="1161"/>
      <c r="C50" s="1162"/>
      <c r="D50" s="62"/>
      <c r="E50" s="1153" t="s">
        <v>17</v>
      </c>
      <c r="F50" s="1153"/>
      <c r="G50" s="1153"/>
      <c r="H50" s="1153"/>
      <c r="I50" s="1153"/>
      <c r="J50" s="1154"/>
      <c r="K50" s="63">
        <v>55</v>
      </c>
      <c r="L50" s="64">
        <v>57</v>
      </c>
      <c r="M50" s="64">
        <v>47</v>
      </c>
      <c r="N50" s="64">
        <v>42</v>
      </c>
      <c r="O50" s="65">
        <v>26</v>
      </c>
      <c r="P50" s="48"/>
      <c r="Q50" s="48"/>
      <c r="R50" s="48"/>
      <c r="S50" s="48"/>
      <c r="T50" s="48"/>
      <c r="U50" s="48"/>
    </row>
    <row r="51" spans="1:21" ht="30.75" customHeight="1" x14ac:dyDescent="0.15">
      <c r="A51" s="48"/>
      <c r="B51" s="1163"/>
      <c r="C51" s="1164"/>
      <c r="D51" s="66"/>
      <c r="E51" s="1153" t="s">
        <v>18</v>
      </c>
      <c r="F51" s="1153"/>
      <c r="G51" s="1153"/>
      <c r="H51" s="1153"/>
      <c r="I51" s="1153"/>
      <c r="J51" s="1154"/>
      <c r="K51" s="63">
        <v>2</v>
      </c>
      <c r="L51" s="64">
        <v>1</v>
      </c>
      <c r="M51" s="64">
        <v>1</v>
      </c>
      <c r="N51" s="64">
        <v>1</v>
      </c>
      <c r="O51" s="65">
        <v>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1202</v>
      </c>
      <c r="L52" s="64">
        <v>1201</v>
      </c>
      <c r="M52" s="64">
        <v>1174</v>
      </c>
      <c r="N52" s="64">
        <v>1211</v>
      </c>
      <c r="O52" s="65">
        <v>1212</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693</v>
      </c>
      <c r="L53" s="69">
        <v>659</v>
      </c>
      <c r="M53" s="69">
        <v>634</v>
      </c>
      <c r="N53" s="69">
        <v>663</v>
      </c>
      <c r="O53" s="70">
        <v>483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37" zoomScale="86" zoomScaleNormal="86" zoomScaleSheetLayoutView="100" workbookViewId="0">
      <selection activeCell="M44" sqref="M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67" t="s">
        <v>24</v>
      </c>
      <c r="C41" s="1168"/>
      <c r="D41" s="81"/>
      <c r="E41" s="1173" t="s">
        <v>25</v>
      </c>
      <c r="F41" s="1173"/>
      <c r="G41" s="1173"/>
      <c r="H41" s="1174"/>
      <c r="I41" s="82">
        <v>12884</v>
      </c>
      <c r="J41" s="83">
        <v>12290</v>
      </c>
      <c r="K41" s="83">
        <v>11966</v>
      </c>
      <c r="L41" s="83">
        <v>11409</v>
      </c>
      <c r="M41" s="84">
        <v>11158</v>
      </c>
    </row>
    <row r="42" spans="2:13" ht="27.75" customHeight="1" x14ac:dyDescent="0.15">
      <c r="B42" s="1169"/>
      <c r="C42" s="1170"/>
      <c r="D42" s="85"/>
      <c r="E42" s="1175" t="s">
        <v>26</v>
      </c>
      <c r="F42" s="1175"/>
      <c r="G42" s="1175"/>
      <c r="H42" s="1176"/>
      <c r="I42" s="86">
        <v>253</v>
      </c>
      <c r="J42" s="87">
        <v>207</v>
      </c>
      <c r="K42" s="87">
        <v>170</v>
      </c>
      <c r="L42" s="87">
        <v>137</v>
      </c>
      <c r="M42" s="88">
        <v>118</v>
      </c>
    </row>
    <row r="43" spans="2:13" ht="27.75" customHeight="1" x14ac:dyDescent="0.15">
      <c r="B43" s="1169"/>
      <c r="C43" s="1170"/>
      <c r="D43" s="85"/>
      <c r="E43" s="1175" t="s">
        <v>27</v>
      </c>
      <c r="F43" s="1175"/>
      <c r="G43" s="1175"/>
      <c r="H43" s="1176"/>
      <c r="I43" s="86">
        <v>1816</v>
      </c>
      <c r="J43" s="87">
        <v>1626</v>
      </c>
      <c r="K43" s="87">
        <v>1348</v>
      </c>
      <c r="L43" s="87">
        <v>1243</v>
      </c>
      <c r="M43" s="88">
        <v>1167</v>
      </c>
    </row>
    <row r="44" spans="2:13" ht="27.75" customHeight="1" x14ac:dyDescent="0.15">
      <c r="B44" s="1169"/>
      <c r="C44" s="1170"/>
      <c r="D44" s="85"/>
      <c r="E44" s="1175" t="s">
        <v>28</v>
      </c>
      <c r="F44" s="1175"/>
      <c r="G44" s="1175"/>
      <c r="H44" s="1176"/>
      <c r="I44" s="86" t="s">
        <v>474</v>
      </c>
      <c r="J44" s="87" t="s">
        <v>474</v>
      </c>
      <c r="K44" s="87">
        <v>5</v>
      </c>
      <c r="L44" s="87">
        <v>366</v>
      </c>
      <c r="M44" s="88">
        <v>366</v>
      </c>
    </row>
    <row r="45" spans="2:13" ht="27.75" customHeight="1" x14ac:dyDescent="0.15">
      <c r="B45" s="1169"/>
      <c r="C45" s="1170"/>
      <c r="D45" s="85"/>
      <c r="E45" s="1175" t="s">
        <v>29</v>
      </c>
      <c r="F45" s="1175"/>
      <c r="G45" s="1175"/>
      <c r="H45" s="1176"/>
      <c r="I45" s="86">
        <v>1499</v>
      </c>
      <c r="J45" s="87">
        <v>1429</v>
      </c>
      <c r="K45" s="87">
        <v>1428</v>
      </c>
      <c r="L45" s="87">
        <v>1370</v>
      </c>
      <c r="M45" s="88">
        <v>1289</v>
      </c>
    </row>
    <row r="46" spans="2:13" ht="27.75" customHeight="1" x14ac:dyDescent="0.15">
      <c r="B46" s="1169"/>
      <c r="C46" s="1170"/>
      <c r="D46" s="85"/>
      <c r="E46" s="1175" t="s">
        <v>30</v>
      </c>
      <c r="F46" s="1175"/>
      <c r="G46" s="1175"/>
      <c r="H46" s="1176"/>
      <c r="I46" s="86" t="s">
        <v>474</v>
      </c>
      <c r="J46" s="87" t="s">
        <v>474</v>
      </c>
      <c r="K46" s="87" t="s">
        <v>474</v>
      </c>
      <c r="L46" s="87" t="s">
        <v>474</v>
      </c>
      <c r="M46" s="88" t="s">
        <v>474</v>
      </c>
    </row>
    <row r="47" spans="2:13" ht="27.75" customHeight="1" x14ac:dyDescent="0.15">
      <c r="B47" s="1169"/>
      <c r="C47" s="1170"/>
      <c r="D47" s="85"/>
      <c r="E47" s="1175" t="s">
        <v>31</v>
      </c>
      <c r="F47" s="1175"/>
      <c r="G47" s="1175"/>
      <c r="H47" s="1176"/>
      <c r="I47" s="86" t="s">
        <v>474</v>
      </c>
      <c r="J47" s="87" t="s">
        <v>474</v>
      </c>
      <c r="K47" s="87" t="s">
        <v>474</v>
      </c>
      <c r="L47" s="87" t="s">
        <v>474</v>
      </c>
      <c r="M47" s="88" t="s">
        <v>474</v>
      </c>
    </row>
    <row r="48" spans="2:13" ht="27.75" customHeight="1" x14ac:dyDescent="0.15">
      <c r="B48" s="1171"/>
      <c r="C48" s="1172"/>
      <c r="D48" s="85"/>
      <c r="E48" s="1175" t="s">
        <v>32</v>
      </c>
      <c r="F48" s="1175"/>
      <c r="G48" s="1175"/>
      <c r="H48" s="1176"/>
      <c r="I48" s="86" t="s">
        <v>474</v>
      </c>
      <c r="J48" s="87" t="s">
        <v>474</v>
      </c>
      <c r="K48" s="87" t="s">
        <v>474</v>
      </c>
      <c r="L48" s="87" t="s">
        <v>474</v>
      </c>
      <c r="M48" s="88" t="s">
        <v>474</v>
      </c>
    </row>
    <row r="49" spans="2:13" ht="27.75" customHeight="1" x14ac:dyDescent="0.15">
      <c r="B49" s="1177" t="s">
        <v>33</v>
      </c>
      <c r="C49" s="1178"/>
      <c r="D49" s="89"/>
      <c r="E49" s="1175" t="s">
        <v>34</v>
      </c>
      <c r="F49" s="1175"/>
      <c r="G49" s="1175"/>
      <c r="H49" s="1176"/>
      <c r="I49" s="86">
        <v>2259</v>
      </c>
      <c r="J49" s="87">
        <v>2733</v>
      </c>
      <c r="K49" s="87">
        <v>3136</v>
      </c>
      <c r="L49" s="87">
        <v>3709</v>
      </c>
      <c r="M49" s="88">
        <v>3985</v>
      </c>
    </row>
    <row r="50" spans="2:13" ht="27.75" customHeight="1" x14ac:dyDescent="0.15">
      <c r="B50" s="1169"/>
      <c r="C50" s="1170"/>
      <c r="D50" s="85"/>
      <c r="E50" s="1175" t="s">
        <v>35</v>
      </c>
      <c r="F50" s="1175"/>
      <c r="G50" s="1175"/>
      <c r="H50" s="1176"/>
      <c r="I50" s="86">
        <v>1109</v>
      </c>
      <c r="J50" s="87">
        <v>1046</v>
      </c>
      <c r="K50" s="87">
        <v>1034</v>
      </c>
      <c r="L50" s="87">
        <v>950</v>
      </c>
      <c r="M50" s="88">
        <v>875</v>
      </c>
    </row>
    <row r="51" spans="2:13" ht="27.75" customHeight="1" x14ac:dyDescent="0.15">
      <c r="B51" s="1171"/>
      <c r="C51" s="1172"/>
      <c r="D51" s="85"/>
      <c r="E51" s="1175" t="s">
        <v>36</v>
      </c>
      <c r="F51" s="1175"/>
      <c r="G51" s="1175"/>
      <c r="H51" s="1176"/>
      <c r="I51" s="86">
        <v>10186</v>
      </c>
      <c r="J51" s="87">
        <v>9856</v>
      </c>
      <c r="K51" s="87">
        <v>9713</v>
      </c>
      <c r="L51" s="87">
        <v>9604</v>
      </c>
      <c r="M51" s="88">
        <v>9428</v>
      </c>
    </row>
    <row r="52" spans="2:13" ht="27.75" customHeight="1" thickBot="1" x14ac:dyDescent="0.2">
      <c r="B52" s="1179" t="s">
        <v>37</v>
      </c>
      <c r="C52" s="1180"/>
      <c r="D52" s="90"/>
      <c r="E52" s="1181" t="s">
        <v>38</v>
      </c>
      <c r="F52" s="1181"/>
      <c r="G52" s="1181"/>
      <c r="H52" s="1182"/>
      <c r="I52" s="91">
        <v>2897</v>
      </c>
      <c r="J52" s="92">
        <v>1916</v>
      </c>
      <c r="K52" s="92">
        <v>1035</v>
      </c>
      <c r="L52" s="92">
        <v>262</v>
      </c>
      <c r="M52" s="93">
        <v>-190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274509</v>
      </c>
      <c r="E3" s="116"/>
      <c r="F3" s="117">
        <v>192544</v>
      </c>
      <c r="G3" s="118"/>
      <c r="H3" s="119"/>
    </row>
    <row r="4" spans="1:8" x14ac:dyDescent="0.15">
      <c r="A4" s="120"/>
      <c r="B4" s="121"/>
      <c r="C4" s="122"/>
      <c r="D4" s="123">
        <v>47718</v>
      </c>
      <c r="E4" s="124"/>
      <c r="F4" s="125">
        <v>82235</v>
      </c>
      <c r="G4" s="126"/>
      <c r="H4" s="127"/>
    </row>
    <row r="5" spans="1:8" x14ac:dyDescent="0.15">
      <c r="A5" s="108" t="s">
        <v>507</v>
      </c>
      <c r="B5" s="113"/>
      <c r="C5" s="114"/>
      <c r="D5" s="115">
        <v>137789</v>
      </c>
      <c r="E5" s="116"/>
      <c r="F5" s="117">
        <v>146140</v>
      </c>
      <c r="G5" s="118"/>
      <c r="H5" s="119"/>
    </row>
    <row r="6" spans="1:8" x14ac:dyDescent="0.15">
      <c r="A6" s="120"/>
      <c r="B6" s="121"/>
      <c r="C6" s="122"/>
      <c r="D6" s="123">
        <v>45326</v>
      </c>
      <c r="E6" s="124"/>
      <c r="F6" s="125">
        <v>75451</v>
      </c>
      <c r="G6" s="126"/>
      <c r="H6" s="127"/>
    </row>
    <row r="7" spans="1:8" x14ac:dyDescent="0.15">
      <c r="A7" s="108" t="s">
        <v>508</v>
      </c>
      <c r="B7" s="113"/>
      <c r="C7" s="114"/>
      <c r="D7" s="115">
        <v>190294</v>
      </c>
      <c r="E7" s="116"/>
      <c r="F7" s="117">
        <v>146641</v>
      </c>
      <c r="G7" s="118"/>
      <c r="H7" s="119"/>
    </row>
    <row r="8" spans="1:8" x14ac:dyDescent="0.15">
      <c r="A8" s="120"/>
      <c r="B8" s="121"/>
      <c r="C8" s="122"/>
      <c r="D8" s="123">
        <v>56306</v>
      </c>
      <c r="E8" s="124"/>
      <c r="F8" s="125">
        <v>68142</v>
      </c>
      <c r="G8" s="126"/>
      <c r="H8" s="127"/>
    </row>
    <row r="9" spans="1:8" x14ac:dyDescent="0.15">
      <c r="A9" s="108" t="s">
        <v>509</v>
      </c>
      <c r="B9" s="113"/>
      <c r="C9" s="114"/>
      <c r="D9" s="115">
        <v>174792</v>
      </c>
      <c r="E9" s="116"/>
      <c r="F9" s="117">
        <v>174587</v>
      </c>
      <c r="G9" s="118"/>
      <c r="H9" s="119"/>
    </row>
    <row r="10" spans="1:8" x14ac:dyDescent="0.15">
      <c r="A10" s="120"/>
      <c r="B10" s="121"/>
      <c r="C10" s="122"/>
      <c r="D10" s="123">
        <v>65288</v>
      </c>
      <c r="E10" s="124"/>
      <c r="F10" s="125">
        <v>79695</v>
      </c>
      <c r="G10" s="126"/>
      <c r="H10" s="127"/>
    </row>
    <row r="11" spans="1:8" x14ac:dyDescent="0.15">
      <c r="A11" s="108" t="s">
        <v>510</v>
      </c>
      <c r="B11" s="113"/>
      <c r="C11" s="114"/>
      <c r="D11" s="115">
        <v>167850</v>
      </c>
      <c r="E11" s="116"/>
      <c r="F11" s="117">
        <v>175675</v>
      </c>
      <c r="G11" s="118"/>
      <c r="H11" s="119"/>
    </row>
    <row r="12" spans="1:8" x14ac:dyDescent="0.15">
      <c r="A12" s="120"/>
      <c r="B12" s="121"/>
      <c r="C12" s="128"/>
      <c r="D12" s="123">
        <v>31781</v>
      </c>
      <c r="E12" s="124"/>
      <c r="F12" s="125">
        <v>87698</v>
      </c>
      <c r="G12" s="126"/>
      <c r="H12" s="127"/>
    </row>
    <row r="13" spans="1:8" x14ac:dyDescent="0.15">
      <c r="A13" s="108"/>
      <c r="B13" s="113"/>
      <c r="C13" s="129"/>
      <c r="D13" s="130">
        <v>189047</v>
      </c>
      <c r="E13" s="131"/>
      <c r="F13" s="132">
        <v>167117</v>
      </c>
      <c r="G13" s="133"/>
      <c r="H13" s="119"/>
    </row>
    <row r="14" spans="1:8" x14ac:dyDescent="0.15">
      <c r="A14" s="120"/>
      <c r="B14" s="121"/>
      <c r="C14" s="122"/>
      <c r="D14" s="123">
        <v>49284</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1.6</v>
      </c>
      <c r="C19" s="134">
        <f>ROUND(VALUE(SUBSTITUTE(実質収支比率等に係る経年分析!G$48,"▲","-")),2)</f>
        <v>1.63</v>
      </c>
      <c r="D19" s="134">
        <f>ROUND(VALUE(SUBSTITUTE(実質収支比率等に係る経年分析!H$48,"▲","-")),2)</f>
        <v>1.87</v>
      </c>
      <c r="E19" s="134">
        <f>ROUND(VALUE(SUBSTITUTE(実質収支比率等に係る経年分析!I$48,"▲","-")),2)</f>
        <v>2.1</v>
      </c>
      <c r="F19" s="134">
        <f>ROUND(VALUE(SUBSTITUTE(実質収支比率等に係る経年分析!J$48,"▲","-")),2)</f>
        <v>2.2000000000000002</v>
      </c>
    </row>
    <row r="20" spans="1:11" x14ac:dyDescent="0.15">
      <c r="A20" s="134" t="s">
        <v>43</v>
      </c>
      <c r="B20" s="134">
        <f>ROUND(VALUE(SUBSTITUTE(実質収支比率等に係る経年分析!F$47,"▲","-")),2)</f>
        <v>21.6</v>
      </c>
      <c r="C20" s="134">
        <f>ROUND(VALUE(SUBSTITUTE(実質収支比率等に係る経年分析!G$47,"▲","-")),2)</f>
        <v>26.36</v>
      </c>
      <c r="D20" s="134">
        <f>ROUND(VALUE(SUBSTITUTE(実質収支比率等に係る経年分析!H$47,"▲","-")),2)</f>
        <v>25</v>
      </c>
      <c r="E20" s="134">
        <f>ROUND(VALUE(SUBSTITUTE(実質収支比率等に係る経年分析!I$47,"▲","-")),2)</f>
        <v>24.99</v>
      </c>
      <c r="F20" s="134">
        <f>ROUND(VALUE(SUBSTITUTE(実質収支比率等に係る経年分析!J$47,"▲","-")),2)</f>
        <v>25.97</v>
      </c>
    </row>
    <row r="21" spans="1:11" x14ac:dyDescent="0.15">
      <c r="A21" s="134" t="s">
        <v>44</v>
      </c>
      <c r="B21" s="134">
        <f>IF(ISNUMBER(VALUE(SUBSTITUTE(実質収支比率等に係る経年分析!F$49,"▲","-"))),ROUND(VALUE(SUBSTITUTE(実質収支比率等に係る経年分析!F$49,"▲","-")),2),NA())</f>
        <v>8.9</v>
      </c>
      <c r="C21" s="134">
        <f>IF(ISNUMBER(VALUE(SUBSTITUTE(実質収支比率等に係る経年分析!G$49,"▲","-"))),ROUND(VALUE(SUBSTITUTE(実質収支比率等に係る経年分析!G$49,"▲","-")),2),NA())</f>
        <v>3.93</v>
      </c>
      <c r="D21" s="134">
        <f>IF(ISNUMBER(VALUE(SUBSTITUTE(実質収支比率等に係る経年分析!H$49,"▲","-"))),ROUND(VALUE(SUBSTITUTE(実質収支比率等に係る経年分析!H$49,"▲","-")),2),NA())</f>
        <v>0.33</v>
      </c>
      <c r="E21" s="134">
        <f>IF(ISNUMBER(VALUE(SUBSTITUTE(実質収支比率等に係る経年分析!I$49,"▲","-"))),ROUND(VALUE(SUBSTITUTE(実質収支比率等に係る経年分析!I$49,"▲","-")),2),NA())</f>
        <v>0.24</v>
      </c>
      <c r="F21" s="134">
        <f>IF(ISNUMBER(VALUE(SUBSTITUTE(実質収支比率等に係る経年分析!J$49,"▲","-"))),ROUND(VALUE(SUBSTITUTE(実質収支比率等に係る経年分析!J$49,"▲","-")),2),NA())</f>
        <v>0.03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介護サービス事業勘定特別会計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個別排水処理事業特別会計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介護保険事業勘定特別会計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0.03</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2.2000000000000002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1202</v>
      </c>
      <c r="E42" s="136"/>
      <c r="F42" s="136"/>
      <c r="G42" s="136">
        <f>'実質公債費比率（分子）の構造'!L$52</f>
        <v>1201</v>
      </c>
      <c r="H42" s="136"/>
      <c r="I42" s="136"/>
      <c r="J42" s="136">
        <f>'実質公債費比率（分子）の構造'!M$52</f>
        <v>1174</v>
      </c>
      <c r="K42" s="136"/>
      <c r="L42" s="136"/>
      <c r="M42" s="136">
        <f>'実質公債費比率（分子）の構造'!N$52</f>
        <v>1211</v>
      </c>
      <c r="N42" s="136"/>
      <c r="O42" s="136"/>
      <c r="P42" s="136">
        <f>'実質公債費比率（分子）の構造'!O$52</f>
        <v>1212</v>
      </c>
    </row>
    <row r="43" spans="1:16" x14ac:dyDescent="0.15">
      <c r="A43" s="136" t="s">
        <v>52</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55</v>
      </c>
      <c r="C44" s="136"/>
      <c r="D44" s="136"/>
      <c r="E44" s="136">
        <f>'実質公債費比率（分子）の構造'!L$50</f>
        <v>57</v>
      </c>
      <c r="F44" s="136"/>
      <c r="G44" s="136"/>
      <c r="H44" s="136">
        <f>'実質公債費比率（分子）の構造'!M$50</f>
        <v>47</v>
      </c>
      <c r="I44" s="136"/>
      <c r="J44" s="136"/>
      <c r="K44" s="136">
        <f>'実質公債費比率（分子）の構造'!N$50</f>
        <v>42</v>
      </c>
      <c r="L44" s="136"/>
      <c r="M44" s="136"/>
      <c r="N44" s="136">
        <f>'実質公債費比率（分子）の構造'!O$50</f>
        <v>26</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0</v>
      </c>
      <c r="L45" s="136"/>
      <c r="M45" s="136"/>
      <c r="N45" s="136">
        <f>'実質公債費比率（分子）の構造'!O$49</f>
        <v>4</v>
      </c>
      <c r="O45" s="136"/>
      <c r="P45" s="136"/>
    </row>
    <row r="46" spans="1:16" x14ac:dyDescent="0.15">
      <c r="A46" s="136" t="s">
        <v>55</v>
      </c>
      <c r="B46" s="136">
        <f>'実質公債費比率（分子）の構造'!K$48</f>
        <v>256</v>
      </c>
      <c r="C46" s="136"/>
      <c r="D46" s="136"/>
      <c r="E46" s="136">
        <f>'実質公債費比率（分子）の構造'!L$48</f>
        <v>261</v>
      </c>
      <c r="F46" s="136"/>
      <c r="G46" s="136"/>
      <c r="H46" s="136">
        <f>'実質公債費比率（分子）の構造'!M$48</f>
        <v>269</v>
      </c>
      <c r="I46" s="136"/>
      <c r="J46" s="136"/>
      <c r="K46" s="136">
        <f>'実質公債費比率（分子）の構造'!N$48</f>
        <v>276</v>
      </c>
      <c r="L46" s="136"/>
      <c r="M46" s="136"/>
      <c r="N46" s="136">
        <f>'実質公債費比率（分子）の構造'!O$48</f>
        <v>265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1582</v>
      </c>
      <c r="C49" s="136"/>
      <c r="D49" s="136"/>
      <c r="E49" s="136">
        <f>'実質公債費比率（分子）の構造'!L$45</f>
        <v>1541</v>
      </c>
      <c r="F49" s="136"/>
      <c r="G49" s="136"/>
      <c r="H49" s="136">
        <f>'実質公債費比率（分子）の構造'!M$45</f>
        <v>1491</v>
      </c>
      <c r="I49" s="136"/>
      <c r="J49" s="136"/>
      <c r="K49" s="136">
        <f>'実質公債費比率（分子）の構造'!N$45</f>
        <v>1555</v>
      </c>
      <c r="L49" s="136"/>
      <c r="M49" s="136"/>
      <c r="N49" s="136">
        <f>'実質公債費比率（分子）の構造'!O$45</f>
        <v>1399</v>
      </c>
      <c r="O49" s="136"/>
      <c r="P49" s="136"/>
    </row>
    <row r="50" spans="1:16" x14ac:dyDescent="0.15">
      <c r="A50" s="136" t="s">
        <v>59</v>
      </c>
      <c r="B50" s="136" t="e">
        <f>NA()</f>
        <v>#N/A</v>
      </c>
      <c r="C50" s="136">
        <f>IF(ISNUMBER('実質公債費比率（分子）の構造'!K$53),'実質公債費比率（分子）の構造'!K$53,NA())</f>
        <v>693</v>
      </c>
      <c r="D50" s="136" t="e">
        <f>NA()</f>
        <v>#N/A</v>
      </c>
      <c r="E50" s="136" t="e">
        <f>NA()</f>
        <v>#N/A</v>
      </c>
      <c r="F50" s="136">
        <f>IF(ISNUMBER('実質公債費比率（分子）の構造'!L$53),'実質公債費比率（分子）の構造'!L$53,NA())</f>
        <v>659</v>
      </c>
      <c r="G50" s="136" t="e">
        <f>NA()</f>
        <v>#N/A</v>
      </c>
      <c r="H50" s="136" t="e">
        <f>NA()</f>
        <v>#N/A</v>
      </c>
      <c r="I50" s="136">
        <f>IF(ISNUMBER('実質公債費比率（分子）の構造'!M$53),'実質公債費比率（分子）の構造'!M$53,NA())</f>
        <v>634</v>
      </c>
      <c r="J50" s="136" t="e">
        <f>NA()</f>
        <v>#N/A</v>
      </c>
      <c r="K50" s="136" t="e">
        <f>NA()</f>
        <v>#N/A</v>
      </c>
      <c r="L50" s="136">
        <f>IF(ISNUMBER('実質公債費比率（分子）の構造'!N$53),'実質公債費比率（分子）の構造'!N$53,NA())</f>
        <v>663</v>
      </c>
      <c r="M50" s="136" t="e">
        <f>NA()</f>
        <v>#N/A</v>
      </c>
      <c r="N50" s="136" t="e">
        <f>NA()</f>
        <v>#N/A</v>
      </c>
      <c r="O50" s="136">
        <f>IF(ISNUMBER('実質公債費比率（分子）の構造'!O$53),'実質公債費比率（分子）の構造'!O$53,NA())</f>
        <v>483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10186</v>
      </c>
      <c r="E56" s="135"/>
      <c r="F56" s="135"/>
      <c r="G56" s="135">
        <f>'将来負担比率（分子）の構造'!J$51</f>
        <v>9856</v>
      </c>
      <c r="H56" s="135"/>
      <c r="I56" s="135"/>
      <c r="J56" s="135">
        <f>'将来負担比率（分子）の構造'!K$51</f>
        <v>9713</v>
      </c>
      <c r="K56" s="135"/>
      <c r="L56" s="135"/>
      <c r="M56" s="135">
        <f>'将来負担比率（分子）の構造'!L$51</f>
        <v>9604</v>
      </c>
      <c r="N56" s="135"/>
      <c r="O56" s="135"/>
      <c r="P56" s="135">
        <f>'将来負担比率（分子）の構造'!M$51</f>
        <v>9428</v>
      </c>
    </row>
    <row r="57" spans="1:16" x14ac:dyDescent="0.15">
      <c r="A57" s="135" t="s">
        <v>35</v>
      </c>
      <c r="B57" s="135"/>
      <c r="C57" s="135"/>
      <c r="D57" s="135">
        <f>'将来負担比率（分子）の構造'!I$50</f>
        <v>1109</v>
      </c>
      <c r="E57" s="135"/>
      <c r="F57" s="135"/>
      <c r="G57" s="135">
        <f>'将来負担比率（分子）の構造'!J$50</f>
        <v>1046</v>
      </c>
      <c r="H57" s="135"/>
      <c r="I57" s="135"/>
      <c r="J57" s="135">
        <f>'将来負担比率（分子）の構造'!K$50</f>
        <v>1034</v>
      </c>
      <c r="K57" s="135"/>
      <c r="L57" s="135"/>
      <c r="M57" s="135">
        <f>'将来負担比率（分子）の構造'!L$50</f>
        <v>950</v>
      </c>
      <c r="N57" s="135"/>
      <c r="O57" s="135"/>
      <c r="P57" s="135">
        <f>'将来負担比率（分子）の構造'!M$50</f>
        <v>875</v>
      </c>
    </row>
    <row r="58" spans="1:16" x14ac:dyDescent="0.15">
      <c r="A58" s="135" t="s">
        <v>34</v>
      </c>
      <c r="B58" s="135"/>
      <c r="C58" s="135"/>
      <c r="D58" s="135">
        <f>'将来負担比率（分子）の構造'!I$49</f>
        <v>2259</v>
      </c>
      <c r="E58" s="135"/>
      <c r="F58" s="135"/>
      <c r="G58" s="135">
        <f>'将来負担比率（分子）の構造'!J$49</f>
        <v>2733</v>
      </c>
      <c r="H58" s="135"/>
      <c r="I58" s="135"/>
      <c r="J58" s="135">
        <f>'将来負担比率（分子）の構造'!K$49</f>
        <v>3136</v>
      </c>
      <c r="K58" s="135"/>
      <c r="L58" s="135"/>
      <c r="M58" s="135">
        <f>'将来負担比率（分子）の構造'!L$49</f>
        <v>3709</v>
      </c>
      <c r="N58" s="135"/>
      <c r="O58" s="135"/>
      <c r="P58" s="135">
        <f>'将来負担比率（分子）の構造'!M$49</f>
        <v>3985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1499</v>
      </c>
      <c r="C62" s="135"/>
      <c r="D62" s="135"/>
      <c r="E62" s="135">
        <f>'将来負担比率（分子）の構造'!J$45</f>
        <v>1429</v>
      </c>
      <c r="F62" s="135"/>
      <c r="G62" s="135"/>
      <c r="H62" s="135">
        <f>'将来負担比率（分子）の構造'!K$45</f>
        <v>1428</v>
      </c>
      <c r="I62" s="135"/>
      <c r="J62" s="135"/>
      <c r="K62" s="135">
        <f>'将来負担比率（分子）の構造'!L$45</f>
        <v>1370</v>
      </c>
      <c r="L62" s="135"/>
      <c r="M62" s="135"/>
      <c r="N62" s="135">
        <f>'将来負担比率（分子）の構造'!M$45</f>
        <v>1289</v>
      </c>
      <c r="O62" s="135"/>
      <c r="P62" s="135"/>
    </row>
    <row r="63" spans="1:16" x14ac:dyDescent="0.15">
      <c r="A63" s="135" t="s">
        <v>28</v>
      </c>
      <c r="B63" s="135" t="str">
        <f>'将来負担比率（分子）の構造'!I$44</f>
        <v>-</v>
      </c>
      <c r="C63" s="135"/>
      <c r="D63" s="135"/>
      <c r="E63" s="135" t="str">
        <f>'将来負担比率（分子）の構造'!J$44</f>
        <v>-</v>
      </c>
      <c r="F63" s="135"/>
      <c r="G63" s="135"/>
      <c r="H63" s="135">
        <f>'将来負担比率（分子）の構造'!K$44</f>
        <v>5</v>
      </c>
      <c r="I63" s="135"/>
      <c r="J63" s="135"/>
      <c r="K63" s="135">
        <f>'将来負担比率（分子）の構造'!L$44</f>
        <v>366</v>
      </c>
      <c r="L63" s="135"/>
      <c r="M63" s="135"/>
      <c r="N63" s="135">
        <f>'将来負担比率（分子）の構造'!M$44</f>
        <v>366</v>
      </c>
      <c r="O63" s="135"/>
      <c r="P63" s="135"/>
    </row>
    <row r="64" spans="1:16" x14ac:dyDescent="0.15">
      <c r="A64" s="135" t="s">
        <v>27</v>
      </c>
      <c r="B64" s="135">
        <f>'将来負担比率（分子）の構造'!I$43</f>
        <v>1816</v>
      </c>
      <c r="C64" s="135"/>
      <c r="D64" s="135"/>
      <c r="E64" s="135">
        <f>'将来負担比率（分子）の構造'!J$43</f>
        <v>1626</v>
      </c>
      <c r="F64" s="135"/>
      <c r="G64" s="135"/>
      <c r="H64" s="135">
        <f>'将来負担比率（分子）の構造'!K$43</f>
        <v>1348</v>
      </c>
      <c r="I64" s="135"/>
      <c r="J64" s="135"/>
      <c r="K64" s="135">
        <f>'将来負担比率（分子）の構造'!L$43</f>
        <v>1243</v>
      </c>
      <c r="L64" s="135"/>
      <c r="M64" s="135"/>
      <c r="N64" s="135">
        <f>'将来負担比率（分子）の構造'!M$43</f>
        <v>1167</v>
      </c>
      <c r="O64" s="135"/>
      <c r="P64" s="135"/>
    </row>
    <row r="65" spans="1:16" x14ac:dyDescent="0.15">
      <c r="A65" s="135" t="s">
        <v>26</v>
      </c>
      <c r="B65" s="135">
        <f>'将来負担比率（分子）の構造'!I$42</f>
        <v>253</v>
      </c>
      <c r="C65" s="135"/>
      <c r="D65" s="135"/>
      <c r="E65" s="135">
        <f>'将来負担比率（分子）の構造'!J$42</f>
        <v>207</v>
      </c>
      <c r="F65" s="135"/>
      <c r="G65" s="135"/>
      <c r="H65" s="135">
        <f>'将来負担比率（分子）の構造'!K$42</f>
        <v>170</v>
      </c>
      <c r="I65" s="135"/>
      <c r="J65" s="135"/>
      <c r="K65" s="135">
        <f>'将来負担比率（分子）の構造'!L$42</f>
        <v>137</v>
      </c>
      <c r="L65" s="135"/>
      <c r="M65" s="135"/>
      <c r="N65" s="135">
        <f>'将来負担比率（分子）の構造'!M$42</f>
        <v>118</v>
      </c>
      <c r="O65" s="135"/>
      <c r="P65" s="135"/>
    </row>
    <row r="66" spans="1:16" x14ac:dyDescent="0.15">
      <c r="A66" s="135" t="s">
        <v>25</v>
      </c>
      <c r="B66" s="135">
        <f>'将来負担比率（分子）の構造'!I$41</f>
        <v>12884</v>
      </c>
      <c r="C66" s="135"/>
      <c r="D66" s="135"/>
      <c r="E66" s="135">
        <f>'将来負担比率（分子）の構造'!J$41</f>
        <v>12290</v>
      </c>
      <c r="F66" s="135"/>
      <c r="G66" s="135"/>
      <c r="H66" s="135">
        <f>'将来負担比率（分子）の構造'!K$41</f>
        <v>11966</v>
      </c>
      <c r="I66" s="135"/>
      <c r="J66" s="135"/>
      <c r="K66" s="135">
        <f>'将来負担比率（分子）の構造'!L$41</f>
        <v>11409</v>
      </c>
      <c r="L66" s="135"/>
      <c r="M66" s="135"/>
      <c r="N66" s="135">
        <f>'将来負担比率（分子）の構造'!M$41</f>
        <v>11158</v>
      </c>
      <c r="O66" s="135"/>
      <c r="P66" s="135"/>
    </row>
    <row r="67" spans="1:16" x14ac:dyDescent="0.15">
      <c r="A67" s="135" t="s">
        <v>63</v>
      </c>
      <c r="B67" s="135" t="e">
        <f>NA()</f>
        <v>#N/A</v>
      </c>
      <c r="C67" s="135">
        <f>IF(ISNUMBER('将来負担比率（分子）の構造'!I$52), IF('将来負担比率（分子）の構造'!I$52 &lt; 0, 0, '将来負担比率（分子）の構造'!I$52), NA())</f>
        <v>2897</v>
      </c>
      <c r="D67" s="135" t="e">
        <f>NA()</f>
        <v>#N/A</v>
      </c>
      <c r="E67" s="135" t="e">
        <f>NA()</f>
        <v>#N/A</v>
      </c>
      <c r="F67" s="135">
        <f>IF(ISNUMBER('将来負担比率（分子）の構造'!J$52), IF('将来負担比率（分子）の構造'!J$52 &lt; 0, 0, '将来負担比率（分子）の構造'!J$52), NA())</f>
        <v>1916</v>
      </c>
      <c r="G67" s="135" t="e">
        <f>NA()</f>
        <v>#N/A</v>
      </c>
      <c r="H67" s="135" t="e">
        <f>NA()</f>
        <v>#N/A</v>
      </c>
      <c r="I67" s="135">
        <f>IF(ISNUMBER('将来負担比率（分子）の構造'!K$52), IF('将来負担比率（分子）の構造'!K$52 &lt; 0, 0, '将来負担比率（分子）の構造'!K$52), NA())</f>
        <v>1035</v>
      </c>
      <c r="J67" s="135" t="e">
        <f>NA()</f>
        <v>#N/A</v>
      </c>
      <c r="K67" s="135" t="e">
        <f>NA()</f>
        <v>#N/A</v>
      </c>
      <c r="L67" s="135">
        <f>IF(ISNUMBER('将来負担比率（分子）の構造'!L$52), IF('将来負担比率（分子）の構造'!L$52 &lt; 0, 0, '将来負担比率（分子）の構造'!L$52), NA())</f>
        <v>262</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2016-04-14T08:03:43Z</cp:lastPrinted>
  <dcterms:created xsi:type="dcterms:W3CDTF">2016-02-15T00:27:45Z</dcterms:created>
  <dcterms:modified xsi:type="dcterms:W3CDTF">2016-04-27T03:20:29Z</dcterms:modified>
  <cp:category/>
</cp:coreProperties>
</file>