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4.7\0301財政_財政\92 H30 広報・ホームページ関係\02 ホームページ掲載関係\01 財政状況資料集\"/>
    </mc:Choice>
  </mc:AlternateContent>
  <bookViews>
    <workbookView xWindow="0" yWindow="0" windowWidth="25530" windowHeight="1044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AM34" i="9"/>
  <c r="U34" i="9"/>
  <c r="U35" i="9" s="1"/>
  <c r="U36" i="9" s="1"/>
  <c r="U37"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<sst xmlns="http://schemas.openxmlformats.org/spreadsheetml/2006/main" count="1016" uniqueCount="550">
  <si>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</si>
  <si>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</si>
  <si>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</si>
  <si>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</si>
  <si>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</si>
  <si>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</si>
  <si>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</si>
  <si>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</si>
  <si>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</si>
  <si>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</si>
  <si>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</si>
  <si>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</si>
  <si>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</si>
  <si>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</si>
  <si>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</si>
  <si>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</si>
  <si>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</si>
  <si>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</si>
  <si>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</si>
  <si>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</si>
  <si>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</si>
  <si>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</si>
  <si>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</si>
  <si>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</si>
  <si>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</si>
  <si>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</si>
  <si>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</si>
  <si>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</si>
  <si>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</si>
  <si>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</si>
  <si>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</si>
  <si>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</si>
  <si>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</si>
  <si>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</si>
  <si>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</si>
  <si>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</si>
  <si>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</si>
  <si>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</si>
  <si>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</si>
  <si>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</si>
  <si>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</si>
  <si>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</si>
  <si>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</si>
  <si>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</si>
  <si>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</si>
  <si>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</si>
  <si>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</si>
  <si>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</si>
  <si>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</si>
  <si>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</si>
  <si>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</si>
  <si>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</si>
  <si>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</si>
  <si>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</si>
  <si>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</si>
  <si>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</si>
  <si>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</si>
  <si>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</si>
  <si>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</si>
  <si>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</si>
  <si>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</si>
  <si>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</si>
  <si>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</si>
  <si>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</si>
  <si>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</si>
  <si>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</si>
  <si>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</si>
  <si>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</si>
  <si>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</si>
  <si>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</si>
  <si>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</si>
  <si>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</si>
  <si>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</si>
  <si>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</si>
  <si>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</si>
  <si>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</si>
  <si>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</si>
  <si>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</si>
  <si>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</si>
  <si>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</si>
  <si>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</si>
  <si>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</si>
  <si>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</si>
  <si>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大空町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</si>
  <si>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</si>
  <si>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</si>
  <si>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</si>
  <si>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</si>
  <si>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</si>
  <si>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</si>
  <si>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</si>
  <si>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</si>
  <si>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</si>
  <si>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</si>
  <si>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</si>
  <si>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</si>
  <si>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</si>
  <si>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</si>
  <si>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</si>
  <si>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</si>
  <si>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</si>
  <si>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</si>
  <si>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</si>
  <si>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</si>
  <si>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</si>
  <si>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</si>
  <si>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</si>
  <si>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</si>
  <si>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</si>
  <si>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</si>
  <si>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</si>
  <si>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</si>
  <si>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</si>
  <si>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</si>
  <si>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</si>
  <si>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</si>
  <si>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</si>
  <si>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</si>
  <si>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</si>
  <si>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</si>
  <si>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</si>
  <si>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</si>
  <si>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</si>
  <si>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</si>
  <si>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</si>
  <si>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</si>
  <si>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</si>
  <si>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</si>
  <si>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</si>
  <si>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</si>
  <si>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</si>
  <si>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</si>
  <si>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</si>
  <si>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</si>
  <si>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</si>
  <si>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</si>
  <si>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</si>
  <si>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</si>
  <si>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</si>
  <si>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</si>
  <si>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</si>
  <si>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</si>
  <si>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</si>
  <si>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</si>
  <si>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</si>
  <si>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</si>
  <si>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</si>
  <si>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</si>
  <si>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</si>
  <si>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</si>
  <si>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</si>
  <si>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</si>
  <si>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</si>
  <si>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</si>
  <si>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</si>
  <si>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</si>
  <si>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</si>
  <si>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</si>
  <si>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</si>
  <si>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</si>
  <si>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</si>
  <si>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</si>
  <si>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</si>
  <si>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</si>
  <si>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</si>
  <si>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</si>
  <si>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</si>
  <si>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</si>
  <si>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</si>
  <si>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</si>
  <si>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</si>
  <si>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</si>
  <si>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</si>
  <si>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</si>
  <si>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</si>
  <si>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</si>
  <si>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</si>
  <si>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</si>
  <si>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</si>
  <si>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</si>
  <si>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</si>
  <si>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</si>
  <si>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</si>
  <si>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</si>
  <si>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</si>
  <si>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</si>
  <si>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</si>
  <si>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</si>
  <si>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</si>
  <si>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</si>
  <si>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</si>
  <si>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</si>
  <si>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</si>
  <si>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</si>
  <si>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</si>
  <si>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北海道大空町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</si>
  <si>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</si>
  <si>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</si>
  <si>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</si>
  <si>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</si>
  <si>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</si>
  <si>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</si>
  <si>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</si>
  <si>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</si>
  <si>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</si>
  <si>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</si>
  <si>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</si>
  <si>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</si>
  <si>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</si>
  <si>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</si>
  <si>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</si>
  <si>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</si>
  <si>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</si>
  <si>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</si>
  <si>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</si>
  <si>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</si>
  <si>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</si>
  <si>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</si>
  <si>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</si>
  <si>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</si>
  <si>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</si>
  <si>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</si>
  <si>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</si>
  <si>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</si>
  <si>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</si>
  <si>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</si>
  <si>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</si>
  <si>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</si>
  <si>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</si>
  <si>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</si>
  <si>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</si>
  <si>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</si>
  <si>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</si>
  <si>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</si>
  <si>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</si>
  <si>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</si>
  <si>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</si>
  <si>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</si>
  <si>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</si>
  <si>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</si>
  <si>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</si>
  <si>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</si>
  <si>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</si>
  <si>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</si>
  <si>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</si>
  <si>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</si>
  <si>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</si>
  <si>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</si>
  <si>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</si>
  <si>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</si>
  <si>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</si>
  <si>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</si>
  <si>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</si>
  <si>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</si>
  <si>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</si>
  <si>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</si>
  <si>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</si>
  <si>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</si>
  <si>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</si>
  <si>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</si>
  <si>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</si>
  <si>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</si>
  <si>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</si>
  <si>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</si>
  <si>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</si>
  <si>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</si>
  <si>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</si>
  <si>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</si>
  <si>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</si>
  <si>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</si>
  <si>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</si>
  <si>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</si>
  <si>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</si>
  <si>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</si>
  <si>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</si>
  <si>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</si>
  <si>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</si>
  <si>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</si>
  <si>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</si>
  <si>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</si>
  <si>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</si>
  <si>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</si>
  <si>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</si>
  <si>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</si>
  <si>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</si>
  <si>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</si>
  <si>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</si>
  <si>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</si>
  <si>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</si>
  <si>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</si>
  <si>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</si>
  <si>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</si>
  <si>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</si>
  <si>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</si>
  <si>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</si>
  <si>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</si>
  <si>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</si>
  <si>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</si>
  <si>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</si>
  <si>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</si>
  <si>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</si>
  <si>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</si>
  <si>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</si>
  <si>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</si>
  <si>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</si>
  <si>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</si>
  <si>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</si>
  <si>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</si>
  <si>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</si>
  <si>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</si>
  <si>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</si>
  <si>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</si>
  <si>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</si>
  <si>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</si>
  <si>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</si>
  <si>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</si>
  <si>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</si>
  <si>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</si>
  <si>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</si>
  <si>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</si>
  <si>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</si>
  <si>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</si>
  <si>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</si>
  <si>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</si>
  <si>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</si>
  <si>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</si>
  <si>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</si>
  <si>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</si>
  <si>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</si>
  <si>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</si>
  <si>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</si>
  <si>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</si>
  <si>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</si>
  <si>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</si>
  <si>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</si>
  <si>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</si>
  <si>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</si>
  <si>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</si>
  <si>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</si>
  <si>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</si>
  <si>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</si>
  <si>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</si>
  <si>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</si>
  <si>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</si>
  <si>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北海道大空町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</si>
  <si>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</si>
  <si>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</si>
  <si>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</si>
  <si>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</si>
  <si>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</si>
  <si>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</si>
  <si>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</si>
  <si>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</si>
  <si>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</si>
  <si>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</si>
  <si>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</si>
  <si>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</si>
  <si>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</si>
  <si>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</si>
  <si>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</si>
  <si>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</si>
  <si>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</si>
  <si>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</si>
  <si>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</si>
  <si>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</si>
  <si>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</si>
  <si>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</si>
  <si>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</si>
  <si>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</si>
  <si>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</si>
  <si>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</si>
  <si>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</si>
  <si>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</si>
  <si>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</si>
  <si>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</si>
  <si>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</si>
  <si>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</si>
  <si>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</si>
  <si>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</si>
  <si>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介護保険事業勘定特別会計</t>
    <phoneticPr fontId="5"/>
  </si>
  <si>
    <t>後期高齢者医療特別会計</t>
    <phoneticPr fontId="5"/>
  </si>
  <si>
    <t>介護サービス事業勘定特別会計</t>
    <phoneticPr fontId="5"/>
  </si>
  <si>
    <t>簡易水道事業特別会計</t>
    <phoneticPr fontId="5"/>
  </si>
  <si>
    <t>法非適用企業</t>
    <phoneticPr fontId="5"/>
  </si>
  <si>
    <t>下水道事業特別会計</t>
    <phoneticPr fontId="5"/>
  </si>
  <si>
    <t>個別排水処理事業特別会計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</si>
  <si>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</si>
  <si>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</si>
  <si>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</si>
  <si>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</si>
  <si>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</si>
  <si>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</si>
  <si>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</si>
  <si>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</si>
  <si>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</si>
  <si>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</si>
  <si>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</si>
  <si>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</si>
  <si>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</si>
  <si>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</si>
  <si>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</si>
  <si>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</si>
  <si>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</si>
  <si>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</si>
  <si>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</si>
  <si>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</si>
  <si>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</si>
  <si>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</si>
  <si>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</si>
  <si>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</si>
  <si>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</si>
  <si>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</si>
  <si>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</si>
  <si>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</si>
  <si>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</si>
  <si>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</si>
  <si>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</si>
  <si>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</si>
  <si>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</si>
  <si>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</si>
  <si>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</si>
  <si>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</si>
  <si>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</si>
  <si>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</si>
  <si>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</si>
  <si>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</si>
  <si>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</si>
  <si>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</si>
  <si>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</si>
  <si>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</si>
  <si>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</si>
  <si>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</si>
  <si>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</si>
  <si>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</si>
  <si>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</si>
  <si>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</si>
  <si>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</si>
  <si>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</si>
  <si>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</si>
  <si>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</si>
  <si>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</si>
  <si>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</si>
  <si>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</si>
  <si>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</si>
  <si>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</si>
  <si>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</si>
  <si>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</si>
  <si>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</si>
  <si>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</si>
  <si>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</si>
  <si>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</si>
  <si>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</si>
  <si>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</si>
  <si>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</si>
  <si>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</si>
  <si>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</si>
  <si>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</si>
  <si>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</si>
  <si>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</si>
  <si>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</si>
  <si>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</si>
  <si>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</si>
  <si>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</si>
  <si>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</si>
  <si>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</si>
  <si>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</si>
  <si>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</si>
  <si>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</si>
  <si>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</si>
  <si>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</si>
  <si>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</si>
  <si>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</si>
  <si>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</si>
  <si>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</si>
  <si>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</si>
  <si>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</si>
  <si>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</si>
  <si>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</si>
  <si>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</si>
  <si>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</si>
  <si>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</si>
  <si>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</si>
  <si>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</si>
  <si>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</si>
  <si>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</si>
  <si>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</si>
  <si>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</si>
  <si>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</si>
  <si>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</si>
  <si>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</si>
  <si>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</si>
  <si>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</si>
  <si>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</si>
  <si>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</si>
  <si>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</si>
  <si>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</si>
  <si>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</si>
  <si>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</si>
  <si>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</si>
  <si>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</si>
  <si>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</si>
  <si>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</si>
  <si>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</si>
  <si>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</si>
  <si>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</si>
  <si>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</si>
  <si>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</si>
  <si>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</si>
  <si>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</si>
  <si>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</si>
  <si>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</si>
  <si>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</si>
  <si>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</si>
  <si>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</si>
  <si>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</si>
  <si>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</si>
  <si>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</si>
  <si>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</si>
  <si>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</si>
  <si>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</si>
  <si>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</si>
  <si>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0.38</t>
  </si>
  <si>
    <t>一般会計</t>
  </si>
  <si>
    <t>国民健康保険事業特別会計</t>
  </si>
  <si>
    <t>介護保険事業勘定特別会計</t>
  </si>
  <si>
    <t>下水道事業特別会計</t>
  </si>
  <si>
    <t>簡易水道事業特別会計</t>
  </si>
  <si>
    <t>個別排水処理事業特別会計</t>
  </si>
  <si>
    <t>介護サービス事業勘定特別会計</t>
  </si>
  <si>
    <t>後期高齢者医療特別会計</t>
  </si>
  <si>
    <t>その他会計（赤字）</t>
  </si>
  <si>
    <t>その他会計（黒字）</t>
  </si>
  <si>
    <t>-</t>
    <phoneticPr fontId="2"/>
  </si>
  <si>
    <t>網走地区消防組合</t>
    <rPh sb="0" eb="2">
      <t>アバシリ</t>
    </rPh>
    <rPh sb="2" eb="4">
      <t>チク</t>
    </rPh>
    <rPh sb="4" eb="6">
      <t>ショウボウ</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</si>
  <si>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</si>
  <si>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めまんべつ産業開発公社</t>
    <rPh sb="5" eb="7">
      <t>サンギョウ</t>
    </rPh>
    <rPh sb="7" eb="9">
      <t>カイハツ</t>
    </rPh>
    <rPh sb="9" eb="11">
      <t>コウシャ</t>
    </rPh>
    <phoneticPr fontId="2"/>
  </si>
  <si>
    <t>東藻琴芝桜公園管理公社</t>
    <rPh sb="0" eb="3">
      <t>ヒガシモコト</t>
    </rPh>
    <rPh sb="3" eb="4">
      <t>シバ</t>
    </rPh>
    <rPh sb="4" eb="5">
      <t>サクラ</t>
    </rPh>
    <rPh sb="5" eb="7">
      <t>コウエン</t>
    </rPh>
    <rPh sb="7" eb="9">
      <t>カンリ</t>
    </rPh>
    <rPh sb="9" eb="11">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</si>
  <si>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</si>
  <si>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</si>
  <si>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</si>
  <si>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</si>
  <si>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</si>
  <si>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</si>
  <si>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</si>
  <si>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</si>
  <si>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</si>
  <si>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</si>
  <si>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</si>
  <si>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の新規発行抑制や債務負担行為の減により比率は徐々に改善してきているものの、類似団体の平均値を上回っていることから今後も中長期的に財政推計を行い、後生への負担を増加させないよう新規地方債発行の抑制や経常経費の抑制に努め、財政の健全化に努める。</t>
    <phoneticPr fontId="5"/>
  </si>
  <si>
    <t>ここに入力</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</si>
</sst>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190294</c:v>
                </c:pt>
                <c:pt idx="1">
                  <c:v>174792</c:v>
                </c:pt>
                <c:pt idx="2">
                  <c:v>167850</c:v>
                </c:pt>
                <c:pt idx="3">
                  <c:v>219967</c:v>
                </c:pt>
                <c:pt idx="4">
                  <c:v>336467</c:v>
                </c:pt>
              </c:numCache>
            </c:numRef>
          </c:val>
          <c:smooth val="0"/>
        </c:ser>
        <c:dLbls>
          <c:showLegendKey val="0"/>
          <c:showVal val="0"/>
          <c:showCatName val="0"/>
          <c:showSerName val="0"/>
          <c:showPercent val="0"/>
          <c:showBubbleSize val="0"/>
        </c:dLbls>
        <c:marker val="1"/>
        <c:smooth val="0"/>
        <c:axId val="253338424"/>
        <c:axId val="254891592"/>
      </c:lineChart>
      <c:catAx>
        <c:axId val="253338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891592"/>
        <c:crosses val="autoZero"/>
        <c:auto val="1"/>
        <c:lblAlgn val="ctr"/>
        <c:lblOffset val="100"/>
        <c:tickLblSkip val="1"/>
        <c:tickMarkSkip val="1"/>
        <c:noMultiLvlLbl val="0"/>
      </c:catAx>
      <c:valAx>
        <c:axId val="25489159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3338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1.87</c:v>
                </c:pt>
                <c:pt idx="1">
                  <c:v>2.1</c:v>
                </c:pt>
                <c:pt idx="2">
                  <c:v>2.2000000000000002</c:v>
                </c:pt>
                <c:pt idx="3">
                  <c:v>2.4700000000000002</c:v>
                </c:pt>
                <c:pt idx="4">
                  <c:v>2.2599999999999998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c:v>
                </c:pt>
                <c:pt idx="1">
                  <c:v>24.99</c:v>
                </c:pt>
                <c:pt idx="2">
                  <c:v>25.97</c:v>
                </c:pt>
                <c:pt idx="3">
                  <c:v>26.17</c:v>
                </c:pt>
                <c:pt idx="4">
                  <c:v>27.39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5248504"/>
        <c:axId val="205248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0.33</c:v>
                </c:pt>
                <c:pt idx="1">
                  <c:v>0.24</c:v>
                </c:pt>
                <c:pt idx="2">
                  <c:v>0.03</c:v>
                </c:pt>
                <c:pt idx="3">
                  <c:v>0.28999999999999998</c:v>
                </c:pt>
                <c:pt idx="4">
                  <c:v>-0.38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5248504"/>
        <c:axId val="205248896"/>
      </c:lineChart>
      <c:catAx>
        <c:axId val="205248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248896"/>
        <c:crosses val="autoZero"/>
        <c:auto val="1"/>
        <c:lblAlgn val="ctr"/>
        <c:lblOffset val="100"/>
        <c:tickLblSkip val="1"/>
        <c:tickMarkSkip val="1"/>
        <c:noMultiLvlLbl val="0"/>
      </c:catAx>
      <c:valAx>
        <c:axId val="20524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248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個別排水処理事業特別会計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0.05</c:v>
                </c:pt>
                <c:pt idx="4">
                  <c:v>#N/A</c:v>
                </c:pt>
                <c:pt idx="5">
                  <c:v>0.01</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0.05</c:v>
                </c:pt>
                <c:pt idx="2">
                  <c:v>#N/A</c:v>
                </c:pt>
                <c:pt idx="3">
                  <c:v>0.11</c:v>
                </c:pt>
                <c:pt idx="4">
                  <c:v>#N/A</c:v>
                </c:pt>
                <c:pt idx="5">
                  <c:v>0.01</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0.06</c:v>
                </c:pt>
                <c:pt idx="2">
                  <c:v>#N/A</c:v>
                </c:pt>
                <c:pt idx="3">
                  <c:v>0.02</c:v>
                </c:pt>
                <c:pt idx="4">
                  <c:v>#N/A</c:v>
                </c:pt>
                <c:pt idx="5">
                  <c:v>0.03</c:v>
                </c:pt>
                <c:pt idx="6">
                  <c:v>#N/A</c:v>
                </c:pt>
                <c:pt idx="7">
                  <c:v>0.34</c:v>
                </c:pt>
                <c:pt idx="8">
                  <c:v>#N/A</c:v>
                </c:pt>
                <c:pt idx="9">
                  <c:v>0.56000000000000005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0.27</c:v>
                </c:pt>
                <c:pt idx="2">
                  <c:v>#N/A</c:v>
                </c:pt>
                <c:pt idx="3">
                  <c:v>0.39</c:v>
                </c:pt>
                <c:pt idx="4">
                  <c:v>#N/A</c:v>
                </c:pt>
                <c:pt idx="5">
                  <c:v>0.47</c:v>
                </c:pt>
                <c:pt idx="6">
                  <c:v>#N/A</c:v>
                </c:pt>
                <c:pt idx="7">
                  <c:v>0.05</c:v>
                </c:pt>
                <c:pt idx="8">
                  <c:v>#N/A</c:v>
                </c:pt>
                <c:pt idx="9">
                  <c:v>0.89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1.86</c:v>
                </c:pt>
                <c:pt idx="2">
                  <c:v>#N/A</c:v>
                </c:pt>
                <c:pt idx="3">
                  <c:v>2.09</c:v>
                </c:pt>
                <c:pt idx="4">
                  <c:v>#N/A</c:v>
                </c:pt>
                <c:pt idx="5">
                  <c:v>2.2000000000000002</c:v>
                </c:pt>
                <c:pt idx="6">
                  <c:v>#N/A</c:v>
                </c:pt>
                <c:pt idx="7">
                  <c:v>2.46</c:v>
                </c:pt>
                <c:pt idx="8">
                  <c:v>#N/A</c:v>
                </c:pt>
                <c:pt idx="9">
                  <c:v>2.25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5249680"/>
        <c:axId val="205250072"/>
      </c:barChart>
      <c:catAx>
        <c:axId val="20524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250072"/>
        <c:crosses val="autoZero"/>
        <c:auto val="1"/>
        <c:lblAlgn val="ctr"/>
        <c:lblOffset val="100"/>
        <c:tickLblSkip val="1"/>
        <c:tickMarkSkip val="1"/>
        <c:noMultiLvlLbl val="0"/>
      </c:catAx>
      <c:valAx>
        <c:axId val="205250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24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1174</c:v>
                </c:pt>
                <c:pt idx="5">
                  <c:v>1211</c:v>
                </c:pt>
                <c:pt idx="8">
                  <c:v>1212</c:v>
                </c:pt>
                <c:pt idx="11">
                  <c:v>1157</c:v>
                </c:pt>
                <c:pt idx="14">
                  <c:v>1130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47</c:v>
                </c:pt>
                <c:pt idx="3">
                  <c:v>42</c:v>
                </c:pt>
                <c:pt idx="6">
                  <c:v>26</c:v>
                </c:pt>
                <c:pt idx="9">
                  <c:v>24</c:v>
                </c:pt>
                <c:pt idx="12">
                  <c:v>41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4</c:v>
                </c:pt>
                <c:pt idx="9">
                  <c:v>4</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269</c:v>
                </c:pt>
                <c:pt idx="3">
                  <c:v>276</c:v>
                </c:pt>
                <c:pt idx="6">
                  <c:v>265</c:v>
                </c:pt>
                <c:pt idx="9">
                  <c:v>245</c:v>
                </c:pt>
                <c:pt idx="12">
                  <c:v>236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1491</c:v>
                </c:pt>
                <c:pt idx="3">
                  <c:v>1555</c:v>
                </c:pt>
                <c:pt idx="6">
                  <c:v>1399</c:v>
                </c:pt>
                <c:pt idx="9">
                  <c:v>1335</c:v>
                </c:pt>
                <c:pt idx="12">
                  <c:v>1283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5828936"/>
        <c:axId val="255829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634</c:v>
                </c:pt>
                <c:pt idx="2">
                  <c:v>#N/A</c:v>
                </c:pt>
                <c:pt idx="3">
                  <c:v>#N/A</c:v>
                </c:pt>
                <c:pt idx="4">
                  <c:v>663</c:v>
                </c:pt>
                <c:pt idx="5">
                  <c:v>#N/A</c:v>
                </c:pt>
                <c:pt idx="6">
                  <c:v>#N/A</c:v>
                </c:pt>
                <c:pt idx="7">
                  <c:v>483</c:v>
                </c:pt>
                <c:pt idx="8">
                  <c:v>#N/A</c:v>
                </c:pt>
                <c:pt idx="9">
                  <c:v>#N/A</c:v>
                </c:pt>
                <c:pt idx="10">
                  <c:v>452</c:v>
                </c:pt>
                <c:pt idx="11">
                  <c:v>#N/A</c:v>
                </c:pt>
                <c:pt idx="12">
                  <c:v>#N/A</c:v>
                </c:pt>
                <c:pt idx="13">
                  <c:v>435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5828936"/>
        <c:axId val="255829328"/>
      </c:lineChart>
      <c:catAx>
        <c:axId val="255828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829328"/>
        <c:crosses val="autoZero"/>
        <c:auto val="1"/>
        <c:lblAlgn val="ctr"/>
        <c:lblOffset val="100"/>
        <c:tickLblSkip val="1"/>
        <c:tickMarkSkip val="1"/>
        <c:noMultiLvlLbl val="0"/>
      </c:catAx>
      <c:valAx>
        <c:axId val="25582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828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9713</c:v>
                </c:pt>
                <c:pt idx="5">
                  <c:v>9604</c:v>
                </c:pt>
                <c:pt idx="8">
                  <c:v>9428</c:v>
                </c:pt>
                <c:pt idx="11">
                  <c:v>9333</c:v>
                </c:pt>
                <c:pt idx="14">
                  <c:v>11300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1034</c:v>
                </c:pt>
                <c:pt idx="5">
                  <c:v>950</c:v>
                </c:pt>
                <c:pt idx="8">
                  <c:v>875</c:v>
                </c:pt>
                <c:pt idx="11">
                  <c:v>859</c:v>
                </c:pt>
                <c:pt idx="14">
                  <c:v>790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3136</c:v>
                </c:pt>
                <c:pt idx="5">
                  <c:v>3709</c:v>
                </c:pt>
                <c:pt idx="8">
                  <c:v>3985</c:v>
                </c:pt>
                <c:pt idx="11">
                  <c:v>4217</c:v>
                </c:pt>
                <c:pt idx="14">
                  <c:v>4310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1428</c:v>
                </c:pt>
                <c:pt idx="3">
                  <c:v>1370</c:v>
                </c:pt>
                <c:pt idx="6">
                  <c:v>1289</c:v>
                </c:pt>
                <c:pt idx="9">
                  <c:v>1158</c:v>
                </c:pt>
                <c:pt idx="12">
                  <c:v>1160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c:v>
                </c:pt>
                <c:pt idx="3">
                  <c:v>366</c:v>
                </c:pt>
                <c:pt idx="6">
                  <c:v>366</c:v>
                </c:pt>
                <c:pt idx="9">
                  <c:v>365</c:v>
                </c:pt>
                <c:pt idx="12">
                  <c:v>364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1348</c:v>
                </c:pt>
                <c:pt idx="3">
                  <c:v>1243</c:v>
                </c:pt>
                <c:pt idx="6">
                  <c:v>1167</c:v>
                </c:pt>
                <c:pt idx="9">
                  <c:v>1123</c:v>
                </c:pt>
                <c:pt idx="12">
                  <c:v>1056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170</c:v>
                </c:pt>
                <c:pt idx="3">
                  <c:v>137</c:v>
                </c:pt>
                <c:pt idx="6">
                  <c:v>118</c:v>
                </c:pt>
                <c:pt idx="9">
                  <c:v>104</c:v>
                </c:pt>
                <c:pt idx="12">
                  <c:v>87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11966</c:v>
                </c:pt>
                <c:pt idx="3">
                  <c:v>11409</c:v>
                </c:pt>
                <c:pt idx="6">
                  <c:v>11158</c:v>
                </c:pt>
                <c:pt idx="9">
                  <c:v>10989</c:v>
                </c:pt>
                <c:pt idx="12">
                  <c:v>11351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5830504"/>
        <c:axId val="328277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1035</c:v>
                </c:pt>
                <c:pt idx="2">
                  <c:v>#N/A</c:v>
                </c:pt>
                <c:pt idx="3">
                  <c:v>#N/A</c:v>
                </c:pt>
                <c:pt idx="4">
                  <c:v>262</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5830504"/>
        <c:axId val="328277880"/>
      </c:lineChart>
      <c:catAx>
        <c:axId val="25583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277880"/>
        <c:crosses val="autoZero"/>
        <c:auto val="1"/>
        <c:lblAlgn val="ctr"/>
        <c:lblOffset val="100"/>
        <c:tickLblSkip val="1"/>
        <c:tickMarkSkip val="1"/>
        <c:noMultiLvlLbl val="0"/>
      </c:catAx>
      <c:valAx>
        <c:axId val="328277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83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{146CBCA8-6C79-432A-8EBB-EB047EFBF001}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{48B692F5-6DBF-4A1A-963A-046A5D6F136C}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{B03F2BDB-A619-4CA7-BAAC-9490E70A0A79}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{BA5E99A5-E497-475C-81AA-76B9C5C16E9A}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{9FB8A1A7-177F-4BA8-93FF-5B9AF23A3161}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51.2</c:v>
                </c:pt>
                <c:pt idx="4">
                  <c:v>50.8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{BB1B7922-8B23-4718-A6C0-D6103799918B}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{5B6F76F0-2431-4087-9965-2B027FE1D4E9}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{A1F7EBE0-BDF6-46BA-97E9-D9CC693ED99A}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{D1455859-A388-498F-A00E-AC716C6F4493}</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{A2972934-470B-4E51-AA9B-CBB55000CA18}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pt idx="4">
                  <c:v>56.6</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0545024"/>
        <c:axId val="340548552"/>
      </c:scatterChart>
      <c:valAx>
        <c:axId val="340545024"/>
        <c:scaling>
          <c:orientation val="minMax"/>
          <c:max val="56.800000000000004"/>
          <c:min val="5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0548552"/>
        <c:crosses val="autoZero"/>
        <c:crossBetween val="midCat"/>
      </c:valAx>
      <c:valAx>
        <c:axId val="3405485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0545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{7D15FB2F-62A8-4B8F-A9E5-209D776ADFB6}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{C7F2FEED-B720-4E94-BABA-0EE7B2183595}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{D78FC918-AEE9-4D5E-9C44-DFE6BDD75486}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{6B8131AA-A66F-4894-892D-491464E2D6A8}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{FBF86DEC-FC62-44F5-AA45-06F255355DDA}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14.5</c:v>
                </c:pt>
                <c:pt idx="2">
                  <c:v>13.1</c:v>
                </c:pt>
                <c:pt idx="3">
                  <c:v>11.9</c:v>
                </c:pt>
                <c:pt idx="4">
                  <c:v>10.6</c:v>
                </c:pt>
              </c:numCache>
            </c:numRef>
          </c:xVal>
          <c:yVal>
            <c:numRef>
              <c:f>公会計指標分析・財政指標組合せ分析表!$K$73:$O$73</c:f>
              <c:numCache>
                <c:formatCode>#,##0.0;"▲ "#,##0.0</c:formatCode>
                <c:ptCount val="5"/>
                <c:pt idx="0">
                  <c:v>22.5</c:v>
                </c:pt>
                <c:pt idx="1">
                  <c:v>5.7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{FD840657-C7A5-43F7-A313-435FCBC24474}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{5B9C8A81-A05E-4D98-A72E-5BF3DF048B43}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{2716714C-2853-478D-AB3A-CA83704E4911}</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04149207751219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{96494B1A-4CD1-4A47-9DF3-41135C5BA36F}</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936943244611521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{00DD04E5-B782-4B1D-8D34-FFA379E5E02C}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28281016"/>
        <c:axId val="328280232"/>
      </c:scatterChart>
      <c:valAx>
        <c:axId val="328281016"/>
        <c:scaling>
          <c:orientation val="minMax"/>
          <c:max val="15.4"/>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8280232"/>
        <c:crosses val="autoZero"/>
        <c:crossBetween val="midCat"/>
      </c:valAx>
      <c:valAx>
        <c:axId val="328280232"/>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828101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平成２５年度は臨時財政対策債残高の一部を例年より多く償還したことにより一時的に元利償還金が増加したが、全体的な傾向として元利償還金は着実に減少している。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実際の実質公債費比率は分母である標準財政規模が交付税によって大きく左右されるが、実質公債費比率の分子の推移では合併に比べ大きく減少しており、財政の健全化が図られている。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の主要素である地方債の現在高について、平成２８年度は大型事業があったため前年度より増加となったが、合併時より大きく減少してきている。一方、充当可能財源である基金は合併時より大きく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合併以降、普通交付税の合併算定替の保障期間に中期的な財政推計のもと、普通建設事業費とのバランスを考慮しながら新規地方債発行の抑制と、基金への積み増しが大きな効果をもたらしており、結果として将来負担率の分子の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今後は合併算定替の段階的縮減期間に入っているため、財政規模を抑えつつ一般財源支出の縮減に引き続き努めていかなければならない。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7,394
343.66
9,220,456
9,089,692
116,590
5,166,440
11,350,569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類似団体と比べるとやや低い数値となっており、積極的に投資を進めているためである。</a:t>
          </a:r>
          <a:endParaRPr lang="ja-JP" altLang="ja-JP">
            <a:effectLst/>
          </a:endParaRPr>
        </a:p>
        <a:p>
          <a:r>
            <a:rPr kumimoji="1" lang="ja-JP" altLang="ja-JP" sz="1100">
              <a:solidFill>
                <a:schemeClr val="dk1"/>
              </a:solidFill>
              <a:effectLst/>
              <a:latin typeface="+mn-lt"/>
              <a:ea typeface="+mn-ea"/>
              <a:cs typeface="+mn-cs"/>
            </a:rPr>
            <a:t>　今後も平成２８年度に策定した公共施設等総合管理計画により、施設の再編を進めます。</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7" name="直線コネクタ 66"/>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8"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9" name="直線コネクタ 68"/>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0"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1" name="直線コネクタ 70"/>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108983</xdr:rowOff>
    </xdr:from>
    <xdr:ext cx="405111" cy="259045"/>
    <xdr:sp macro="" textlink="">
      <xdr:nvSpPr>
        <xdr:cNvPr id="72" name="有形固定資産減価償却率平均値テキスト"/>
        <xdr:cNvSpPr txBox="1"/>
      </xdr:nvSpPr>
      <xdr:spPr>
        <a:xfrm>
          <a:off x="4813300" y="5690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3" name="フローチャート : 判断 72"/>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4" name="フローチャート : 判断 73"/>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39878</xdr:rowOff>
    </xdr:from>
    <xdr:to>
      <xdr:col>3</xdr:col>
      <xdr:colOff>1222375</xdr:colOff>
      <xdr:row>30</xdr:row>
      <xdr:rowOff>141478</xdr:rowOff>
    </xdr:to>
    <xdr:sp macro="" textlink="">
      <xdr:nvSpPr>
        <xdr:cNvPr id="80" name="円/楕円 79"/>
        <xdr:cNvSpPr/>
      </xdr:nvSpPr>
      <xdr:spPr>
        <a:xfrm>
          <a:off x="4711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18305</xdr:rowOff>
    </xdr:from>
    <xdr:ext cx="405111" cy="259045"/>
    <xdr:sp macro="" textlink="">
      <xdr:nvSpPr>
        <xdr:cNvPr id="81" name="有形固定資産減価償却率該当値テキスト"/>
        <xdr:cNvSpPr txBox="1"/>
      </xdr:nvSpPr>
      <xdr:spPr>
        <a:xfrm>
          <a:off x="4813300" y="594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31242</xdr:rowOff>
    </xdr:from>
    <xdr:to>
      <xdr:col>3</xdr:col>
      <xdr:colOff>511175</xdr:colOff>
      <xdr:row>30</xdr:row>
      <xdr:rowOff>132842</xdr:rowOff>
    </xdr:to>
    <xdr:sp macro="" textlink="">
      <xdr:nvSpPr>
        <xdr:cNvPr id="82" name="円/楕円 81"/>
        <xdr:cNvSpPr/>
      </xdr:nvSpPr>
      <xdr:spPr>
        <a:xfrm>
          <a:off x="4000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82042</xdr:rowOff>
    </xdr:from>
    <xdr:to>
      <xdr:col>3</xdr:col>
      <xdr:colOff>1171575</xdr:colOff>
      <xdr:row>30</xdr:row>
      <xdr:rowOff>90678</xdr:rowOff>
    </xdr:to>
    <xdr:cxnSp macro="">
      <xdr:nvCxnSpPr>
        <xdr:cNvPr id="83" name="直線コネクタ 82"/>
        <xdr:cNvCxnSpPr/>
      </xdr:nvCxnSpPr>
      <xdr:spPr>
        <a:xfrm>
          <a:off x="4051300" y="6006592"/>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60850</xdr:rowOff>
    </xdr:from>
    <xdr:ext cx="405111" cy="259045"/>
    <xdr:sp macro="" textlink="">
      <xdr:nvSpPr>
        <xdr:cNvPr id="84"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123969</xdr:rowOff>
    </xdr:from>
    <xdr:ext cx="405111" cy="259045"/>
    <xdr:sp macro="" textlink="">
      <xdr:nvSpPr>
        <xdr:cNvPr id="85" name="n_1mainValue有形固定資産減価償却率"/>
        <xdr:cNvSpPr txBox="1"/>
      </xdr:nvSpPr>
      <xdr:spPr>
        <a:xfrm>
          <a:off x="3836043" y="6048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7,394
343.66
9,220,456
9,089,692
116,590
5,166,440
11,350,569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160291</xdr:rowOff>
    </xdr:from>
    <xdr:ext cx="405111" cy="259045"/>
    <xdr:sp macro="" textlink="">
      <xdr:nvSpPr>
        <xdr:cNvPr id="60" name="【道路】&#10;有形固定資産減価償却率平均値テキスト"/>
        <xdr:cNvSpPr txBox="1"/>
      </xdr:nvSpPr>
      <xdr:spPr>
        <a:xfrm>
          <a:off x="4724400" y="633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8" name="円/楕円 67"/>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3827</xdr:rowOff>
    </xdr:from>
    <xdr:ext cx="405111" cy="259045"/>
    <xdr:sp macro="" textlink="">
      <xdr:nvSpPr>
        <xdr:cNvPr id="69" name="【道路】&#10;有形固定資産減価償却率該当値テキスト"/>
        <xdr:cNvSpPr txBox="1"/>
      </xdr:nvSpPr>
      <xdr:spPr>
        <a:xfrm>
          <a:off x="47244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96266</xdr:rowOff>
    </xdr:from>
    <xdr:to>
      <xdr:col>5</xdr:col>
      <xdr:colOff>409575</xdr:colOff>
      <xdr:row>38</xdr:row>
      <xdr:rowOff>26415</xdr:rowOff>
    </xdr:to>
    <xdr:sp macro="" textlink="">
      <xdr:nvSpPr>
        <xdr:cNvPr id="70" name="円/楕円 69"/>
        <xdr:cNvSpPr/>
      </xdr:nvSpPr>
      <xdr:spPr>
        <a:xfrm>
          <a:off x="3746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147066</xdr:rowOff>
    </xdr:from>
    <xdr:to>
      <xdr:col>6</xdr:col>
      <xdr:colOff>511175</xdr:colOff>
      <xdr:row>38</xdr:row>
      <xdr:rowOff>76200</xdr:rowOff>
    </xdr:to>
    <xdr:cxnSp macro="">
      <xdr:nvCxnSpPr>
        <xdr:cNvPr id="71" name="直線コネクタ 70"/>
        <xdr:cNvCxnSpPr/>
      </xdr:nvCxnSpPr>
      <xdr:spPr>
        <a:xfrm>
          <a:off x="3797300" y="64907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154957</xdr:rowOff>
    </xdr:from>
    <xdr:ext cx="405111" cy="259045"/>
    <xdr:sp macro="" textlink="">
      <xdr:nvSpPr>
        <xdr:cNvPr id="72"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17543</xdr:rowOff>
    </xdr:from>
    <xdr:ext cx="405111" cy="259045"/>
    <xdr:sp macro="" textlink="">
      <xdr:nvSpPr>
        <xdr:cNvPr id="73" name="n_1mainValue【道路】&#10;有形固定資産減価償却率"/>
        <xdr:cNvSpPr txBox="1"/>
      </xdr:nvSpPr>
      <xdr:spPr>
        <a:xfrm>
          <a:off x="3582043"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9" name="直線コネクタ 98"/>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100"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101" name="直線コネクタ 100"/>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102"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3" name="直線コネクタ 102"/>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4"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5" name="フローチャート : 判断 104"/>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6" name="フローチャート : 判断 105"/>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153710</xdr:rowOff>
    </xdr:from>
    <xdr:to>
      <xdr:col>15</xdr:col>
      <xdr:colOff>231775</xdr:colOff>
      <xdr:row>37</xdr:row>
      <xdr:rowOff>83860</xdr:rowOff>
    </xdr:to>
    <xdr:sp macro="" textlink="">
      <xdr:nvSpPr>
        <xdr:cNvPr id="112" name="円/楕円 111"/>
        <xdr:cNvSpPr/>
      </xdr:nvSpPr>
      <xdr:spPr>
        <a:xfrm>
          <a:off x="10426700" y="63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5137</xdr:rowOff>
    </xdr:from>
    <xdr:ext cx="534377" cy="259045"/>
    <xdr:sp macro="" textlink="">
      <xdr:nvSpPr>
        <xdr:cNvPr id="113" name="【道路】&#10;一人当たり延長該当値テキスト"/>
        <xdr:cNvSpPr txBox="1"/>
      </xdr:nvSpPr>
      <xdr:spPr>
        <a:xfrm>
          <a:off x="10566400" y="617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84.213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189</xdr:rowOff>
    </xdr:from>
    <xdr:to>
      <xdr:col>14</xdr:col>
      <xdr:colOff>79375</xdr:colOff>
      <xdr:row>37</xdr:row>
      <xdr:rowOff>101789</xdr:rowOff>
    </xdr:to>
    <xdr:sp macro="" textlink="">
      <xdr:nvSpPr>
        <xdr:cNvPr id="114" name="円/楕円 113"/>
        <xdr:cNvSpPr/>
      </xdr:nvSpPr>
      <xdr:spPr>
        <a:xfrm>
          <a:off x="9588500" y="634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33060</xdr:rowOff>
    </xdr:from>
    <xdr:to>
      <xdr:col>15</xdr:col>
      <xdr:colOff>180975</xdr:colOff>
      <xdr:row>37</xdr:row>
      <xdr:rowOff>50989</xdr:rowOff>
    </xdr:to>
    <xdr:cxnSp macro="">
      <xdr:nvCxnSpPr>
        <xdr:cNvPr id="115" name="直線コネクタ 114"/>
        <xdr:cNvCxnSpPr/>
      </xdr:nvCxnSpPr>
      <xdr:spPr>
        <a:xfrm flipV="1">
          <a:off x="9639300" y="6376710"/>
          <a:ext cx="8382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51137</xdr:rowOff>
    </xdr:from>
    <xdr:ext cx="534377" cy="259045"/>
    <xdr:sp macro="" textlink="">
      <xdr:nvSpPr>
        <xdr:cNvPr id="116" name="n_1aveValue【道路】&#10;一人当たり延長"/>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118316</xdr:rowOff>
    </xdr:from>
    <xdr:ext cx="534377" cy="259045"/>
    <xdr:sp macro="" textlink="">
      <xdr:nvSpPr>
        <xdr:cNvPr id="117" name="n_1mainValue【道路】&#10;一人当たり延長"/>
        <xdr:cNvSpPr txBox="1"/>
      </xdr:nvSpPr>
      <xdr:spPr>
        <a:xfrm>
          <a:off x="9359410" y="611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42" name="直線コネクタ 141"/>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43"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44" name="直線コネクタ 143"/>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45"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6" name="直線コネクタ 145"/>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120667</xdr:rowOff>
    </xdr:from>
    <xdr:ext cx="405111" cy="259045"/>
    <xdr:sp macro="" textlink="">
      <xdr:nvSpPr>
        <xdr:cNvPr id="147" name="【橋りょう・トンネル】&#10;有形固定資産減価償却率平均値テキスト"/>
        <xdr:cNvSpPr txBox="1"/>
      </xdr:nvSpPr>
      <xdr:spPr>
        <a:xfrm>
          <a:off x="47244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8" name="フローチャート : 判断 147"/>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9" name="フローチャート : 判断 148"/>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116840</xdr:rowOff>
    </xdr:from>
    <xdr:to>
      <xdr:col>6</xdr:col>
      <xdr:colOff>561975</xdr:colOff>
      <xdr:row>62</xdr:row>
      <xdr:rowOff>46990</xdr:rowOff>
    </xdr:to>
    <xdr:sp macro="" textlink="">
      <xdr:nvSpPr>
        <xdr:cNvPr id="155" name="円/楕円 154"/>
        <xdr:cNvSpPr/>
      </xdr:nvSpPr>
      <xdr:spPr>
        <a:xfrm>
          <a:off x="4584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95267</xdr:rowOff>
    </xdr:from>
    <xdr:ext cx="405111" cy="259045"/>
    <xdr:sp macro="" textlink="">
      <xdr:nvSpPr>
        <xdr:cNvPr id="156" name="【橋りょう・トンネル】&#10;有形固定資産減価償却率該当値テキスト"/>
        <xdr:cNvSpPr txBox="1"/>
      </xdr:nvSpPr>
      <xdr:spPr>
        <a:xfrm>
          <a:off x="47244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143510</xdr:rowOff>
    </xdr:from>
    <xdr:to>
      <xdr:col>5</xdr:col>
      <xdr:colOff>409575</xdr:colOff>
      <xdr:row>62</xdr:row>
      <xdr:rowOff>73660</xdr:rowOff>
    </xdr:to>
    <xdr:sp macro="" textlink="">
      <xdr:nvSpPr>
        <xdr:cNvPr id="157" name="円/楕円 156"/>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167640</xdr:rowOff>
    </xdr:from>
    <xdr:to>
      <xdr:col>6</xdr:col>
      <xdr:colOff>511175</xdr:colOff>
      <xdr:row>62</xdr:row>
      <xdr:rowOff>22860</xdr:rowOff>
    </xdr:to>
    <xdr:cxnSp macro="">
      <xdr:nvCxnSpPr>
        <xdr:cNvPr id="158" name="直線コネクタ 157"/>
        <xdr:cNvCxnSpPr/>
      </xdr:nvCxnSpPr>
      <xdr:spPr>
        <a:xfrm flipV="1">
          <a:off x="3797300" y="106260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86377</xdr:rowOff>
    </xdr:from>
    <xdr:ext cx="405111" cy="259045"/>
    <xdr:sp macro="" textlink="">
      <xdr:nvSpPr>
        <xdr:cNvPr id="159"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64787</xdr:rowOff>
    </xdr:from>
    <xdr:ext cx="405111" cy="259045"/>
    <xdr:sp macro="" textlink="">
      <xdr:nvSpPr>
        <xdr:cNvPr id="160" name="n_1mainValue【橋りょう・トンネル】&#10;有形固定資産減価償却率"/>
        <xdr:cNvSpPr txBox="1"/>
      </xdr:nvSpPr>
      <xdr:spPr>
        <a:xfrm>
          <a:off x="3582043"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74" name="テキスト ボックス 17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76" name="テキスト ボックス 17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8" name="テキスト ボックス 17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82" name="直線コネクタ 181"/>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83"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84" name="直線コネクタ 183"/>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85"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86" name="直線コネクタ 185"/>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87"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88" name="フローチャート : 判断 187"/>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9" name="フローチャート : 判断 188"/>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135394</xdr:rowOff>
    </xdr:from>
    <xdr:to>
      <xdr:col>15</xdr:col>
      <xdr:colOff>231775</xdr:colOff>
      <xdr:row>59</xdr:row>
      <xdr:rowOff>65544</xdr:rowOff>
    </xdr:to>
    <xdr:sp macro="" textlink="">
      <xdr:nvSpPr>
        <xdr:cNvPr id="195" name="円/楕円 194"/>
        <xdr:cNvSpPr/>
      </xdr:nvSpPr>
      <xdr:spPr>
        <a:xfrm>
          <a:off x="10426700" y="100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158271</xdr:rowOff>
    </xdr:from>
    <xdr:ext cx="690189" cy="259045"/>
    <xdr:sp macro="" textlink="">
      <xdr:nvSpPr>
        <xdr:cNvPr id="196" name="【橋りょう・トンネル】&#10;一人当たり有形固定資産（償却資産）額該当値テキスト"/>
        <xdr:cNvSpPr txBox="1"/>
      </xdr:nvSpPr>
      <xdr:spPr>
        <a:xfrm>
          <a:off x="10566400" y="9930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1,842,752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156215</xdr:rowOff>
    </xdr:from>
    <xdr:to>
      <xdr:col>14</xdr:col>
      <xdr:colOff>79375</xdr:colOff>
      <xdr:row>59</xdr:row>
      <xdr:rowOff>86365</xdr:rowOff>
    </xdr:to>
    <xdr:sp macro="" textlink="">
      <xdr:nvSpPr>
        <xdr:cNvPr id="197" name="円/楕円 196"/>
        <xdr:cNvSpPr/>
      </xdr:nvSpPr>
      <xdr:spPr>
        <a:xfrm>
          <a:off x="9588500" y="101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14744</xdr:rowOff>
    </xdr:from>
    <xdr:to>
      <xdr:col>15</xdr:col>
      <xdr:colOff>180975</xdr:colOff>
      <xdr:row>59</xdr:row>
      <xdr:rowOff>35565</xdr:rowOff>
    </xdr:to>
    <xdr:cxnSp macro="">
      <xdr:nvCxnSpPr>
        <xdr:cNvPr id="198" name="直線コネクタ 197"/>
        <xdr:cNvCxnSpPr/>
      </xdr:nvCxnSpPr>
      <xdr:spPr>
        <a:xfrm flipV="1">
          <a:off x="9639300" y="10130294"/>
          <a:ext cx="838200" cy="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65510</xdr:rowOff>
    </xdr:from>
    <xdr:ext cx="599010" cy="259045"/>
    <xdr:sp macro="" textlink="">
      <xdr:nvSpPr>
        <xdr:cNvPr id="199"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356579</xdr:colOff>
      <xdr:row>57</xdr:row>
      <xdr:rowOff>102892</xdr:rowOff>
    </xdr:from>
    <xdr:ext cx="690189" cy="259045"/>
    <xdr:sp macro="" textlink="">
      <xdr:nvSpPr>
        <xdr:cNvPr id="200" name="n_1mainValue【橋りょう・トンネル】&#10;一人当たり有形固定資産（償却資産）額"/>
        <xdr:cNvSpPr txBox="1"/>
      </xdr:nvSpPr>
      <xdr:spPr>
        <a:xfrm>
          <a:off x="9281504" y="9875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1,797,211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2" name="直線コネクタ 21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3" name="テキスト ボックス 21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4" name="直線コネクタ 21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5" name="テキスト ボックス 21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6" name="直線コネクタ 21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7" name="テキスト ボックス 21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8" name="直線コネクタ 21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9" name="テキスト ボックス 21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0" name="直線コネクタ 21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1" name="テキスト ボックス 22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2" name="直線コネクタ 22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3" name="テキスト ボックス 22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27" name="直線コネクタ 226"/>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28"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29" name="直線コネクタ 228"/>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30"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31" name="直線コネクタ 230"/>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104883</xdr:rowOff>
    </xdr:from>
    <xdr:ext cx="405111" cy="259045"/>
    <xdr:sp macro="" textlink="">
      <xdr:nvSpPr>
        <xdr:cNvPr id="232" name="【公営住宅】&#10;有形固定資産減価償却率平均値テキスト"/>
        <xdr:cNvSpPr txBox="1"/>
      </xdr:nvSpPr>
      <xdr:spPr>
        <a:xfrm>
          <a:off x="4724400" y="13992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33" name="フローチャート : 判断 232"/>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34" name="フローチャート : 判断 233"/>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111398</xdr:rowOff>
    </xdr:from>
    <xdr:to>
      <xdr:col>6</xdr:col>
      <xdr:colOff>561975</xdr:colOff>
      <xdr:row>85</xdr:row>
      <xdr:rowOff>41548</xdr:rowOff>
    </xdr:to>
    <xdr:sp macro="" textlink="">
      <xdr:nvSpPr>
        <xdr:cNvPr id="240" name="円/楕円 239"/>
        <xdr:cNvSpPr/>
      </xdr:nvSpPr>
      <xdr:spPr>
        <a:xfrm>
          <a:off x="45847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89825</xdr:rowOff>
    </xdr:from>
    <xdr:ext cx="405111" cy="259045"/>
    <xdr:sp macro="" textlink="">
      <xdr:nvSpPr>
        <xdr:cNvPr id="241" name="【公営住宅】&#10;有形固定資産減価償却率該当値テキスト"/>
        <xdr:cNvSpPr txBox="1"/>
      </xdr:nvSpPr>
      <xdr:spPr>
        <a:xfrm>
          <a:off x="4724400"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140788</xdr:rowOff>
    </xdr:from>
    <xdr:to>
      <xdr:col>5</xdr:col>
      <xdr:colOff>409575</xdr:colOff>
      <xdr:row>85</xdr:row>
      <xdr:rowOff>70938</xdr:rowOff>
    </xdr:to>
    <xdr:sp macro="" textlink="">
      <xdr:nvSpPr>
        <xdr:cNvPr id="242" name="円/楕円 241"/>
        <xdr:cNvSpPr/>
      </xdr:nvSpPr>
      <xdr:spPr>
        <a:xfrm>
          <a:off x="3746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162198</xdr:rowOff>
    </xdr:from>
    <xdr:to>
      <xdr:col>6</xdr:col>
      <xdr:colOff>511175</xdr:colOff>
      <xdr:row>85</xdr:row>
      <xdr:rowOff>20138</xdr:rowOff>
    </xdr:to>
    <xdr:cxnSp macro="">
      <xdr:nvCxnSpPr>
        <xdr:cNvPr id="243" name="直線コネクタ 242"/>
        <xdr:cNvCxnSpPr/>
      </xdr:nvCxnSpPr>
      <xdr:spPr>
        <a:xfrm flipV="1">
          <a:off x="3797300" y="145639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80934</xdr:rowOff>
    </xdr:from>
    <xdr:ext cx="405111" cy="259045"/>
    <xdr:sp macro="" textlink="">
      <xdr:nvSpPr>
        <xdr:cNvPr id="244"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62065</xdr:rowOff>
    </xdr:from>
    <xdr:ext cx="405111" cy="259045"/>
    <xdr:sp macro="" textlink="">
      <xdr:nvSpPr>
        <xdr:cNvPr id="245" name="n_1mainValue【公営住宅】&#10;有形固定資産減価償却率"/>
        <xdr:cNvSpPr txBox="1"/>
      </xdr:nvSpPr>
      <xdr:spPr>
        <a:xfrm>
          <a:off x="3582043"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6" name="直線コネクタ 25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7" name="テキスト ボックス 25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8" name="直線コネクタ 25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9" name="テキスト ボックス 25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0" name="直線コネクタ 25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1" name="テキスト ボックス 26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2" name="直線コネクタ 26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3" name="テキスト ボックス 26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4" name="直線コネクタ 26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5" name="テキスト ボックス 264"/>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6" name="直線コネクタ 26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7" name="テキスト ボックス 26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8" name="直線コネクタ 26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69" name="テキスト ボックス 268"/>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73" name="直線コネクタ 272"/>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74"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75" name="直線コネクタ 274"/>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76"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77" name="直線コネクタ 276"/>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78"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79" name="フローチャート : 判断 278"/>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80" name="フローチャート : 判断 279"/>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134175</xdr:rowOff>
    </xdr:from>
    <xdr:to>
      <xdr:col>15</xdr:col>
      <xdr:colOff>231775</xdr:colOff>
      <xdr:row>78</xdr:row>
      <xdr:rowOff>64325</xdr:rowOff>
    </xdr:to>
    <xdr:sp macro="" textlink="">
      <xdr:nvSpPr>
        <xdr:cNvPr id="286" name="円/楕円 285"/>
        <xdr:cNvSpPr/>
      </xdr:nvSpPr>
      <xdr:spPr>
        <a:xfrm>
          <a:off x="10426700" y="133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87202</xdr:rowOff>
    </xdr:from>
    <xdr:ext cx="469744" cy="259045"/>
    <xdr:sp macro="" textlink="">
      <xdr:nvSpPr>
        <xdr:cNvPr id="287" name="【公営住宅】&#10;一人当たり面積該当値テキスト"/>
        <xdr:cNvSpPr txBox="1"/>
      </xdr:nvSpPr>
      <xdr:spPr>
        <a:xfrm>
          <a:off x="10566400" y="132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160179</xdr:rowOff>
    </xdr:from>
    <xdr:to>
      <xdr:col>14</xdr:col>
      <xdr:colOff>79375</xdr:colOff>
      <xdr:row>78</xdr:row>
      <xdr:rowOff>90329</xdr:rowOff>
    </xdr:to>
    <xdr:sp macro="" textlink="">
      <xdr:nvSpPr>
        <xdr:cNvPr id="288" name="円/楕円 287"/>
        <xdr:cNvSpPr/>
      </xdr:nvSpPr>
      <xdr:spPr>
        <a:xfrm>
          <a:off x="9588500" y="133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13525</xdr:rowOff>
    </xdr:from>
    <xdr:to>
      <xdr:col>15</xdr:col>
      <xdr:colOff>180975</xdr:colOff>
      <xdr:row>78</xdr:row>
      <xdr:rowOff>39529</xdr:rowOff>
    </xdr:to>
    <xdr:cxnSp macro="">
      <xdr:nvCxnSpPr>
        <xdr:cNvPr id="289" name="直線コネクタ 288"/>
        <xdr:cNvCxnSpPr/>
      </xdr:nvCxnSpPr>
      <xdr:spPr>
        <a:xfrm flipV="1">
          <a:off x="9639300" y="13386625"/>
          <a:ext cx="838200" cy="2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20877</xdr:rowOff>
    </xdr:from>
    <xdr:ext cx="469744" cy="259045"/>
    <xdr:sp macro="" textlink="">
      <xdr:nvSpPr>
        <xdr:cNvPr id="290"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106856</xdr:rowOff>
    </xdr:from>
    <xdr:ext cx="469744" cy="259045"/>
    <xdr:sp macro="" textlink="">
      <xdr:nvSpPr>
        <xdr:cNvPr id="291" name="n_1mainValue【公営住宅】&#10;一人当たり面積"/>
        <xdr:cNvSpPr txBox="1"/>
      </xdr:nvSpPr>
      <xdr:spPr>
        <a:xfrm>
          <a:off x="9391727" y="1313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32" name="直線コネクタ 331"/>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33"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34" name="直線コネクタ 333"/>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35"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36" name="直線コネクタ 335"/>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37"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38" name="フローチャート : 判断 337"/>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39" name="フローチャート : 判断 338"/>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12065</xdr:rowOff>
    </xdr:from>
    <xdr:to>
      <xdr:col>23</xdr:col>
      <xdr:colOff>568325</xdr:colOff>
      <xdr:row>35</xdr:row>
      <xdr:rowOff>113665</xdr:rowOff>
    </xdr:to>
    <xdr:sp macro="" textlink="">
      <xdr:nvSpPr>
        <xdr:cNvPr id="345" name="円/楕円 344"/>
        <xdr:cNvSpPr/>
      </xdr:nvSpPr>
      <xdr:spPr>
        <a:xfrm>
          <a:off x="162687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34942</xdr:rowOff>
    </xdr:from>
    <xdr:ext cx="405111" cy="259045"/>
    <xdr:sp macro="" textlink="">
      <xdr:nvSpPr>
        <xdr:cNvPr id="346" name="【認定こども園・幼稚園・保育所】&#10;有形固定資産減価償却率該当値テキスト"/>
        <xdr:cNvSpPr txBox="1"/>
      </xdr:nvSpPr>
      <xdr:spPr>
        <a:xfrm>
          <a:off x="16408400"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46355</xdr:rowOff>
    </xdr:from>
    <xdr:to>
      <xdr:col>22</xdr:col>
      <xdr:colOff>415925</xdr:colOff>
      <xdr:row>35</xdr:row>
      <xdr:rowOff>147955</xdr:rowOff>
    </xdr:to>
    <xdr:sp macro="" textlink="">
      <xdr:nvSpPr>
        <xdr:cNvPr id="347" name="円/楕円 346"/>
        <xdr:cNvSpPr/>
      </xdr:nvSpPr>
      <xdr:spPr>
        <a:xfrm>
          <a:off x="15430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62865</xdr:rowOff>
    </xdr:from>
    <xdr:to>
      <xdr:col>23</xdr:col>
      <xdr:colOff>517525</xdr:colOff>
      <xdr:row>35</xdr:row>
      <xdr:rowOff>97155</xdr:rowOff>
    </xdr:to>
    <xdr:cxnSp macro="">
      <xdr:nvCxnSpPr>
        <xdr:cNvPr id="348" name="直線コネクタ 347"/>
        <xdr:cNvCxnSpPr/>
      </xdr:nvCxnSpPr>
      <xdr:spPr>
        <a:xfrm flipV="1">
          <a:off x="15481300" y="60636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97172</xdr:rowOff>
    </xdr:from>
    <xdr:ext cx="405111" cy="259045"/>
    <xdr:sp macro="" textlink="">
      <xdr:nvSpPr>
        <xdr:cNvPr id="349"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164482</xdr:rowOff>
    </xdr:from>
    <xdr:ext cx="405111" cy="259045"/>
    <xdr:sp macro="" textlink="">
      <xdr:nvSpPr>
        <xdr:cNvPr id="350" name="n_1mainValue【認定こども園・幼稚園・保育所】&#10;有形固定資産減価償却率"/>
        <xdr:cNvSpPr txBox="1"/>
      </xdr:nvSpPr>
      <xdr:spPr>
        <a:xfrm>
          <a:off x="15266043"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61" name="直線コネクタ 3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62" name="テキスト ボックス 3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63" name="直線コネクタ 3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4" name="テキスト ボックス 3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5" name="直線コネクタ 3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6" name="テキスト ボックス 3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7" name="直線コネクタ 3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8" name="テキスト ボックス 3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9" name="直線コネクタ 3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70" name="テキスト ボックス 3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71" name="直線コネクタ 3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72" name="テキスト ボックス 3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76" name="直線コネクタ 375"/>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77"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78" name="直線コネクタ 377"/>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79"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80" name="直線コネクタ 379"/>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25417</xdr:rowOff>
    </xdr:from>
    <xdr:ext cx="469744" cy="259045"/>
    <xdr:sp macro="" textlink="">
      <xdr:nvSpPr>
        <xdr:cNvPr id="381" name="【認定こども園・幼稚園・保育所】&#10;一人当たり面積平均値テキスト"/>
        <xdr:cNvSpPr txBox="1"/>
      </xdr:nvSpPr>
      <xdr:spPr>
        <a:xfrm>
          <a:off x="22250400" y="602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82" name="フローチャート : 判断 381"/>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83" name="フローチャート : 判断 382"/>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22134</xdr:rowOff>
    </xdr:from>
    <xdr:to>
      <xdr:col>32</xdr:col>
      <xdr:colOff>238125</xdr:colOff>
      <xdr:row>36</xdr:row>
      <xdr:rowOff>123734</xdr:rowOff>
    </xdr:to>
    <xdr:sp macro="" textlink="">
      <xdr:nvSpPr>
        <xdr:cNvPr id="389" name="円/楕円 388"/>
        <xdr:cNvSpPr/>
      </xdr:nvSpPr>
      <xdr:spPr>
        <a:xfrm>
          <a:off x="221107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561</xdr:rowOff>
    </xdr:from>
    <xdr:ext cx="469744" cy="259045"/>
    <xdr:sp macro="" textlink="">
      <xdr:nvSpPr>
        <xdr:cNvPr id="390" name="【認定こども園・幼稚園・保育所】&#10;一人当たり面積該当値テキスト"/>
        <xdr:cNvSpPr txBox="1"/>
      </xdr:nvSpPr>
      <xdr:spPr>
        <a:xfrm>
          <a:off x="22250400" y="617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41728</xdr:rowOff>
    </xdr:from>
    <xdr:to>
      <xdr:col>31</xdr:col>
      <xdr:colOff>85725</xdr:colOff>
      <xdr:row>36</xdr:row>
      <xdr:rowOff>143328</xdr:rowOff>
    </xdr:to>
    <xdr:sp macro="" textlink="">
      <xdr:nvSpPr>
        <xdr:cNvPr id="391" name="円/楕円 390"/>
        <xdr:cNvSpPr/>
      </xdr:nvSpPr>
      <xdr:spPr>
        <a:xfrm>
          <a:off x="21272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72934</xdr:rowOff>
    </xdr:from>
    <xdr:to>
      <xdr:col>32</xdr:col>
      <xdr:colOff>187325</xdr:colOff>
      <xdr:row>36</xdr:row>
      <xdr:rowOff>92528</xdr:rowOff>
    </xdr:to>
    <xdr:cxnSp macro="">
      <xdr:nvCxnSpPr>
        <xdr:cNvPr id="392" name="直線コネクタ 391"/>
        <xdr:cNvCxnSpPr/>
      </xdr:nvCxnSpPr>
      <xdr:spPr>
        <a:xfrm flipV="1">
          <a:off x="21323300" y="62451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34</xdr:row>
      <xdr:rowOff>81478</xdr:rowOff>
    </xdr:from>
    <xdr:ext cx="469744" cy="259045"/>
    <xdr:sp macro="" textlink="">
      <xdr:nvSpPr>
        <xdr:cNvPr id="393"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134455</xdr:rowOff>
    </xdr:from>
    <xdr:ext cx="469744" cy="259045"/>
    <xdr:sp macro="" textlink="">
      <xdr:nvSpPr>
        <xdr:cNvPr id="394" name="n_1mainValue【認定こども園・幼稚園・保育所】&#10;一人当たり面積"/>
        <xdr:cNvSpPr txBox="1"/>
      </xdr:nvSpPr>
      <xdr:spPr>
        <a:xfrm>
          <a:off x="21075727" y="630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06" name="テキスト ボックス 40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4" name="テキスト ボックス 4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6" name="テキスト ボックス 4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18" name="直線コネクタ 417"/>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19"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20" name="直線コネクタ 419"/>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21"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22" name="直線コネクタ 421"/>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25417</xdr:rowOff>
    </xdr:from>
    <xdr:ext cx="405111" cy="259045"/>
    <xdr:sp macro="" textlink="">
      <xdr:nvSpPr>
        <xdr:cNvPr id="423" name="【学校施設】&#10;有形固定資産減価償却率平均値テキスト"/>
        <xdr:cNvSpPr txBox="1"/>
      </xdr:nvSpPr>
      <xdr:spPr>
        <a:xfrm>
          <a:off x="16408400" y="979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24" name="フローチャート : 判断 423"/>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25" name="フローチャート : 判断 424"/>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135890</xdr:rowOff>
    </xdr:from>
    <xdr:to>
      <xdr:col>23</xdr:col>
      <xdr:colOff>568325</xdr:colOff>
      <xdr:row>60</xdr:row>
      <xdr:rowOff>66040</xdr:rowOff>
    </xdr:to>
    <xdr:sp macro="" textlink="">
      <xdr:nvSpPr>
        <xdr:cNvPr id="431" name="円/楕円 430"/>
        <xdr:cNvSpPr/>
      </xdr:nvSpPr>
      <xdr:spPr>
        <a:xfrm>
          <a:off x="16268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114317</xdr:rowOff>
    </xdr:from>
    <xdr:ext cx="405111" cy="259045"/>
    <xdr:sp macro="" textlink="">
      <xdr:nvSpPr>
        <xdr:cNvPr id="432" name="【学校施設】&#10;有形固定資産減価償却率該当値テキスト"/>
        <xdr:cNvSpPr txBox="1"/>
      </xdr:nvSpPr>
      <xdr:spPr>
        <a:xfrm>
          <a:off x="1640840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162560</xdr:rowOff>
    </xdr:from>
    <xdr:to>
      <xdr:col>22</xdr:col>
      <xdr:colOff>415925</xdr:colOff>
      <xdr:row>60</xdr:row>
      <xdr:rowOff>92710</xdr:rowOff>
    </xdr:to>
    <xdr:sp macro="" textlink="">
      <xdr:nvSpPr>
        <xdr:cNvPr id="433" name="円/楕円 432"/>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15240</xdr:rowOff>
    </xdr:from>
    <xdr:to>
      <xdr:col>23</xdr:col>
      <xdr:colOff>517525</xdr:colOff>
      <xdr:row>60</xdr:row>
      <xdr:rowOff>41910</xdr:rowOff>
    </xdr:to>
    <xdr:cxnSp macro="">
      <xdr:nvCxnSpPr>
        <xdr:cNvPr id="434" name="直線コネクタ 433"/>
        <xdr:cNvCxnSpPr/>
      </xdr:nvCxnSpPr>
      <xdr:spPr>
        <a:xfrm flipV="1">
          <a:off x="15481300" y="103022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107332</xdr:rowOff>
    </xdr:from>
    <xdr:ext cx="405111" cy="259045"/>
    <xdr:sp macro="" textlink="">
      <xdr:nvSpPr>
        <xdr:cNvPr id="435"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83837</xdr:rowOff>
    </xdr:from>
    <xdr:ext cx="405111" cy="259045"/>
    <xdr:sp macro="" textlink="">
      <xdr:nvSpPr>
        <xdr:cNvPr id="436" name="n_1mainValue【学校施設】&#10;有形固定資産減価償却率"/>
        <xdr:cNvSpPr txBox="1"/>
      </xdr:nvSpPr>
      <xdr:spPr>
        <a:xfrm>
          <a:off x="15266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7" name="テキスト ボックス 4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8" name="直線コネクタ 4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9" name="テキスト ボックス 4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0" name="直線コネクタ 4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1" name="テキスト ボックス 4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2" name="直線コネクタ 4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3" name="テキスト ボックス 4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4" name="直線コネクタ 4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5" name="テキスト ボックス 4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59" name="直線コネクタ 458"/>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60"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61" name="直線コネクタ 460"/>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62"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63" name="直線コネクタ 462"/>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64"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65" name="フローチャート : 判断 464"/>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66" name="フローチャート : 判断 465"/>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64415</xdr:rowOff>
    </xdr:from>
    <xdr:to>
      <xdr:col>32</xdr:col>
      <xdr:colOff>238125</xdr:colOff>
      <xdr:row>57</xdr:row>
      <xdr:rowOff>166015</xdr:rowOff>
    </xdr:to>
    <xdr:sp macro="" textlink="">
      <xdr:nvSpPr>
        <xdr:cNvPr id="472" name="円/楕円 471"/>
        <xdr:cNvSpPr/>
      </xdr:nvSpPr>
      <xdr:spPr>
        <a:xfrm>
          <a:off x="22110700" y="98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87292</xdr:rowOff>
    </xdr:from>
    <xdr:ext cx="469744" cy="259045"/>
    <xdr:sp macro="" textlink="">
      <xdr:nvSpPr>
        <xdr:cNvPr id="473" name="【学校施設】&#10;一人当たり面積該当値テキスト"/>
        <xdr:cNvSpPr txBox="1"/>
      </xdr:nvSpPr>
      <xdr:spPr>
        <a:xfrm>
          <a:off x="22250400" y="968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94590</xdr:rowOff>
    </xdr:from>
    <xdr:to>
      <xdr:col>31</xdr:col>
      <xdr:colOff>85725</xdr:colOff>
      <xdr:row>58</xdr:row>
      <xdr:rowOff>24740</xdr:rowOff>
    </xdr:to>
    <xdr:sp macro="" textlink="">
      <xdr:nvSpPr>
        <xdr:cNvPr id="474" name="円/楕円 473"/>
        <xdr:cNvSpPr/>
      </xdr:nvSpPr>
      <xdr:spPr>
        <a:xfrm>
          <a:off x="21272500" y="98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115215</xdr:rowOff>
    </xdr:from>
    <xdr:to>
      <xdr:col>32</xdr:col>
      <xdr:colOff>187325</xdr:colOff>
      <xdr:row>57</xdr:row>
      <xdr:rowOff>145390</xdr:rowOff>
    </xdr:to>
    <xdr:cxnSp macro="">
      <xdr:nvCxnSpPr>
        <xdr:cNvPr id="475" name="直線コネクタ 474"/>
        <xdr:cNvCxnSpPr/>
      </xdr:nvCxnSpPr>
      <xdr:spPr>
        <a:xfrm flipV="1">
          <a:off x="21323300" y="9887865"/>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93591</xdr:rowOff>
    </xdr:from>
    <xdr:ext cx="469744" cy="259045"/>
    <xdr:sp macro="" textlink="">
      <xdr:nvSpPr>
        <xdr:cNvPr id="476" name="n_1aveValue【学校施設】&#10;一人当たり面積"/>
        <xdr:cNvSpPr txBox="1"/>
      </xdr:nvSpPr>
      <xdr:spPr>
        <a:xfrm>
          <a:off x="21075727" y="100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41267</xdr:rowOff>
    </xdr:from>
    <xdr:ext cx="469744" cy="259045"/>
    <xdr:sp macro="" textlink="">
      <xdr:nvSpPr>
        <xdr:cNvPr id="477" name="n_1mainValue【学校施設】&#10;一人当たり面積"/>
        <xdr:cNvSpPr txBox="1"/>
      </xdr:nvSpPr>
      <xdr:spPr>
        <a:xfrm>
          <a:off x="21075727" y="964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8" name="テキスト ボックス 48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9" name="直線コネクタ 48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0" name="テキスト ボックス 48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1" name="直線コネクタ 49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2" name="テキスト ボックス 49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3" name="直線コネクタ 49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4" name="テキスト ボックス 49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5" name="直線コネクタ 49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96" name="テキスト ボックス 49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500" name="直線コネクタ 499"/>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501" name="【児童館】&#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502" name="直線コネクタ 501"/>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503"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04" name="直線コネクタ 50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37609</xdr:rowOff>
    </xdr:from>
    <xdr:ext cx="405111" cy="259045"/>
    <xdr:sp macro="" textlink="">
      <xdr:nvSpPr>
        <xdr:cNvPr id="505" name="【児童館】&#10;有形固定資産減価償却率平均値テキスト"/>
        <xdr:cNvSpPr txBox="1"/>
      </xdr:nvSpPr>
      <xdr:spPr>
        <a:xfrm>
          <a:off x="16408400" y="139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506" name="フローチャート : 判断 505"/>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163322</xdr:rowOff>
    </xdr:from>
    <xdr:to>
      <xdr:col>22</xdr:col>
      <xdr:colOff>415925</xdr:colOff>
      <xdr:row>84</xdr:row>
      <xdr:rowOff>93472</xdr:rowOff>
    </xdr:to>
    <xdr:sp macro="" textlink="">
      <xdr:nvSpPr>
        <xdr:cNvPr id="507" name="フローチャート : 判断 506"/>
        <xdr:cNvSpPr/>
      </xdr:nvSpPr>
      <xdr:spPr>
        <a:xfrm>
          <a:off x="1543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147320</xdr:rowOff>
    </xdr:from>
    <xdr:to>
      <xdr:col>23</xdr:col>
      <xdr:colOff>568325</xdr:colOff>
      <xdr:row>85</xdr:row>
      <xdr:rowOff>77470</xdr:rowOff>
    </xdr:to>
    <xdr:sp macro="" textlink="">
      <xdr:nvSpPr>
        <xdr:cNvPr id="513" name="円/楕円 512"/>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62247</xdr:rowOff>
    </xdr:from>
    <xdr:ext cx="405111" cy="259045"/>
    <xdr:sp macro="" textlink="">
      <xdr:nvSpPr>
        <xdr:cNvPr id="514" name="【児童館】&#10;有形固定資産減価償却率該当値テキスト"/>
        <xdr:cNvSpPr txBox="1"/>
      </xdr:nvSpPr>
      <xdr:spPr>
        <a:xfrm>
          <a:off x="16408400" y="1446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44450</xdr:rowOff>
    </xdr:from>
    <xdr:to>
      <xdr:col>22</xdr:col>
      <xdr:colOff>415925</xdr:colOff>
      <xdr:row>85</xdr:row>
      <xdr:rowOff>146050</xdr:rowOff>
    </xdr:to>
    <xdr:sp macro="" textlink="">
      <xdr:nvSpPr>
        <xdr:cNvPr id="515" name="円/楕円 514"/>
        <xdr:cNvSpPr/>
      </xdr:nvSpPr>
      <xdr:spPr>
        <a:xfrm>
          <a:off x="1543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26670</xdr:rowOff>
    </xdr:from>
    <xdr:to>
      <xdr:col>23</xdr:col>
      <xdr:colOff>517525</xdr:colOff>
      <xdr:row>85</xdr:row>
      <xdr:rowOff>95250</xdr:rowOff>
    </xdr:to>
    <xdr:cxnSp macro="">
      <xdr:nvCxnSpPr>
        <xdr:cNvPr id="516" name="直線コネクタ 515"/>
        <xdr:cNvCxnSpPr/>
      </xdr:nvCxnSpPr>
      <xdr:spPr>
        <a:xfrm flipV="1">
          <a:off x="15481300" y="14599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109999</xdr:rowOff>
    </xdr:from>
    <xdr:ext cx="405111" cy="259045"/>
    <xdr:sp macro="" textlink="">
      <xdr:nvSpPr>
        <xdr:cNvPr id="517" name="n_1aveValue【児童館】&#10;有形固定資産減価償却率"/>
        <xdr:cNvSpPr txBox="1"/>
      </xdr:nvSpPr>
      <xdr:spPr>
        <a:xfrm>
          <a:off x="15266043" y="1416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137177</xdr:rowOff>
    </xdr:from>
    <xdr:ext cx="405111" cy="259045"/>
    <xdr:sp macro="" textlink="">
      <xdr:nvSpPr>
        <xdr:cNvPr id="518" name="n_1mainValue【児童館】&#10;有形固定資産減価償却率"/>
        <xdr:cNvSpPr txBox="1"/>
      </xdr:nvSpPr>
      <xdr:spPr>
        <a:xfrm>
          <a:off x="15266043"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9" name="テキスト ボックス 52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30" name="直線コネクタ 5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1" name="テキスト ボックス 5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2" name="直線コネクタ 5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3" name="テキスト ボックス 5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4" name="直線コネクタ 5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5" name="テキスト ボックス 5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6" name="直線コネクタ 5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7" name="テキスト ボックス 5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8" name="直線コネクタ 5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9" name="テキスト ボックス 5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0" name="直線コネクタ 5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1" name="テキスト ボックス 5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43" name="直線コネクタ 542"/>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44"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45" name="直線コネクタ 544"/>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46"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47" name="直線コネクタ 546"/>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48" name="【児童館】&#10;一人当たり面積平均値テキスト"/>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49" name="フローチャート : 判断 548"/>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57150</xdr:rowOff>
    </xdr:from>
    <xdr:to>
      <xdr:col>31</xdr:col>
      <xdr:colOff>85725</xdr:colOff>
      <xdr:row>83</xdr:row>
      <xdr:rowOff>158750</xdr:rowOff>
    </xdr:to>
    <xdr:sp macro="" textlink="">
      <xdr:nvSpPr>
        <xdr:cNvPr id="550" name="フローチャート : 判断 549"/>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12700</xdr:rowOff>
    </xdr:from>
    <xdr:to>
      <xdr:col>32</xdr:col>
      <xdr:colOff>238125</xdr:colOff>
      <xdr:row>80</xdr:row>
      <xdr:rowOff>114300</xdr:rowOff>
    </xdr:to>
    <xdr:sp macro="" textlink="">
      <xdr:nvSpPr>
        <xdr:cNvPr id="556" name="円/楕円 555"/>
        <xdr:cNvSpPr/>
      </xdr:nvSpPr>
      <xdr:spPr>
        <a:xfrm>
          <a:off x="221107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35577</xdr:rowOff>
    </xdr:from>
    <xdr:ext cx="469744" cy="259045"/>
    <xdr:sp macro="" textlink="">
      <xdr:nvSpPr>
        <xdr:cNvPr id="557" name="【児童館】&#10;一人当たり面積該当値テキスト"/>
        <xdr:cNvSpPr txBox="1"/>
      </xdr:nvSpPr>
      <xdr:spPr>
        <a:xfrm>
          <a:off x="22250400"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50800</xdr:rowOff>
    </xdr:from>
    <xdr:to>
      <xdr:col>31</xdr:col>
      <xdr:colOff>85725</xdr:colOff>
      <xdr:row>80</xdr:row>
      <xdr:rowOff>152400</xdr:rowOff>
    </xdr:to>
    <xdr:sp macro="" textlink="">
      <xdr:nvSpPr>
        <xdr:cNvPr id="558" name="円/楕円 557"/>
        <xdr:cNvSpPr/>
      </xdr:nvSpPr>
      <xdr:spPr>
        <a:xfrm>
          <a:off x="21272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63500</xdr:rowOff>
    </xdr:from>
    <xdr:to>
      <xdr:col>32</xdr:col>
      <xdr:colOff>187325</xdr:colOff>
      <xdr:row>80</xdr:row>
      <xdr:rowOff>101600</xdr:rowOff>
    </xdr:to>
    <xdr:cxnSp macro="">
      <xdr:nvCxnSpPr>
        <xdr:cNvPr id="559" name="直線コネクタ 558"/>
        <xdr:cNvCxnSpPr/>
      </xdr:nvCxnSpPr>
      <xdr:spPr>
        <a:xfrm flipV="1">
          <a:off x="21323300" y="13779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149877</xdr:rowOff>
    </xdr:from>
    <xdr:ext cx="469744" cy="259045"/>
    <xdr:sp macro="" textlink="">
      <xdr:nvSpPr>
        <xdr:cNvPr id="560" name="n_1aveValue【児童館】&#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168927</xdr:rowOff>
    </xdr:from>
    <xdr:ext cx="469744" cy="259045"/>
    <xdr:sp macro="" textlink="">
      <xdr:nvSpPr>
        <xdr:cNvPr id="561" name="n_1mainValue【児童館】&#10;一人当たり面積"/>
        <xdr:cNvSpPr txBox="1"/>
      </xdr:nvSpPr>
      <xdr:spPr>
        <a:xfrm>
          <a:off x="210757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2" name="テキスト ボックス 5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3" name="直線コネクタ 5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4" name="テキスト ボックス 57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5" name="直線コネクタ 5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6" name="テキスト ボックス 5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7" name="直線コネクタ 5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8" name="テキスト ボックス 5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9" name="直線コネクタ 5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0" name="テキスト ボックス 5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1" name="直線コネクタ 5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2" name="テキスト ボックス 5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3" name="直線コネクタ 5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4" name="テキスト ボックス 58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88" name="直線コネクタ 587"/>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89"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90" name="直線コネクタ 589"/>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91"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92" name="直線コネクタ 591"/>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93"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94" name="フローチャート : 判断 593"/>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95" name="フローチャート : 判断 594"/>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121738</xdr:rowOff>
    </xdr:from>
    <xdr:to>
      <xdr:col>23</xdr:col>
      <xdr:colOff>568325</xdr:colOff>
      <xdr:row>102</xdr:row>
      <xdr:rowOff>51888</xdr:rowOff>
    </xdr:to>
    <xdr:sp macro="" textlink="">
      <xdr:nvSpPr>
        <xdr:cNvPr id="601" name="円/楕円 600"/>
        <xdr:cNvSpPr/>
      </xdr:nvSpPr>
      <xdr:spPr>
        <a:xfrm>
          <a:off x="162687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144615</xdr:rowOff>
    </xdr:from>
    <xdr:ext cx="405111" cy="259045"/>
    <xdr:sp macro="" textlink="">
      <xdr:nvSpPr>
        <xdr:cNvPr id="602" name="【公民館】&#10;有形固定資産減価償却率該当値テキスト"/>
        <xdr:cNvSpPr txBox="1"/>
      </xdr:nvSpPr>
      <xdr:spPr>
        <a:xfrm>
          <a:off x="16408400" y="1728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154395</xdr:rowOff>
    </xdr:from>
    <xdr:to>
      <xdr:col>22</xdr:col>
      <xdr:colOff>415925</xdr:colOff>
      <xdr:row>102</xdr:row>
      <xdr:rowOff>84545</xdr:rowOff>
    </xdr:to>
    <xdr:sp macro="" textlink="">
      <xdr:nvSpPr>
        <xdr:cNvPr id="603" name="円/楕円 602"/>
        <xdr:cNvSpPr/>
      </xdr:nvSpPr>
      <xdr:spPr>
        <a:xfrm>
          <a:off x="15430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1088</xdr:rowOff>
    </xdr:from>
    <xdr:to>
      <xdr:col>23</xdr:col>
      <xdr:colOff>517525</xdr:colOff>
      <xdr:row>102</xdr:row>
      <xdr:rowOff>33745</xdr:rowOff>
    </xdr:to>
    <xdr:cxnSp macro="">
      <xdr:nvCxnSpPr>
        <xdr:cNvPr id="604" name="直線コネクタ 603"/>
        <xdr:cNvCxnSpPr/>
      </xdr:nvCxnSpPr>
      <xdr:spPr>
        <a:xfrm flipV="1">
          <a:off x="15481300" y="174889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127925</xdr:rowOff>
    </xdr:from>
    <xdr:ext cx="405111" cy="259045"/>
    <xdr:sp macro="" textlink="">
      <xdr:nvSpPr>
        <xdr:cNvPr id="605"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101072</xdr:rowOff>
    </xdr:from>
    <xdr:ext cx="405111" cy="259045"/>
    <xdr:sp macro="" textlink="">
      <xdr:nvSpPr>
        <xdr:cNvPr id="606" name="n_1mainValue【公民館】&#10;有形固定資産減価償却率"/>
        <xdr:cNvSpPr txBox="1"/>
      </xdr:nvSpPr>
      <xdr:spPr>
        <a:xfrm>
          <a:off x="15266043"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630" name="直線コネクタ 629"/>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31"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32" name="直線コネクタ 631"/>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633"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634" name="直線コネクタ 633"/>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166388</xdr:rowOff>
    </xdr:from>
    <xdr:ext cx="469744" cy="259045"/>
    <xdr:sp macro="" textlink="">
      <xdr:nvSpPr>
        <xdr:cNvPr id="635" name="【公民館】&#10;一人当たり面積平均値テキスト"/>
        <xdr:cNvSpPr txBox="1"/>
      </xdr:nvSpPr>
      <xdr:spPr>
        <a:xfrm>
          <a:off x="222504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636" name="フローチャート : 判断 635"/>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637" name="フローチャート : 判断 636"/>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643" name="円/楕円 642"/>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16</xdr:rowOff>
    </xdr:from>
    <xdr:ext cx="469744" cy="259045"/>
    <xdr:sp macro="" textlink="">
      <xdr:nvSpPr>
        <xdr:cNvPr id="644" name="【公民館】&#10;一人当たり面積該当値テキスト"/>
        <xdr:cNvSpPr txBox="1"/>
      </xdr:nvSpPr>
      <xdr:spPr>
        <a:xfrm>
          <a:off x="2225040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0.468</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33020</xdr:rowOff>
    </xdr:from>
    <xdr:to>
      <xdr:col>31</xdr:col>
      <xdr:colOff>85725</xdr:colOff>
      <xdr:row>105</xdr:row>
      <xdr:rowOff>134620</xdr:rowOff>
    </xdr:to>
    <xdr:sp macro="" textlink="">
      <xdr:nvSpPr>
        <xdr:cNvPr id="645" name="円/楕円 644"/>
        <xdr:cNvSpPr/>
      </xdr:nvSpPr>
      <xdr:spPr>
        <a:xfrm>
          <a:off x="2127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72389</xdr:rowOff>
    </xdr:from>
    <xdr:to>
      <xdr:col>32</xdr:col>
      <xdr:colOff>187325</xdr:colOff>
      <xdr:row>105</xdr:row>
      <xdr:rowOff>83820</xdr:rowOff>
    </xdr:to>
    <xdr:cxnSp macro="">
      <xdr:nvCxnSpPr>
        <xdr:cNvPr id="646" name="直線コネクタ 645"/>
        <xdr:cNvCxnSpPr/>
      </xdr:nvCxnSpPr>
      <xdr:spPr>
        <a:xfrm flipV="1">
          <a:off x="21323300" y="180746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71138</xdr:rowOff>
    </xdr:from>
    <xdr:ext cx="469744" cy="259045"/>
    <xdr:sp macro="" textlink="">
      <xdr:nvSpPr>
        <xdr:cNvPr id="647"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125747</xdr:rowOff>
    </xdr:from>
    <xdr:ext cx="469744" cy="259045"/>
    <xdr:sp macro="" textlink="">
      <xdr:nvSpPr>
        <xdr:cNvPr id="648" name="n_1mainValue【公民館】&#10;一人当たり面積"/>
        <xdr:cNvSpPr txBox="1"/>
      </xdr:nvSpPr>
      <xdr:spPr>
        <a:xfrm>
          <a:off x="210757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平成２８年度に策定した公共施設等総合管理計画において、公共施設の保有施設量を４％削減するという目標を掲げ、施設の統廃合、複合化、多機能化、廃止などにより施設の再編を進めます。</a:t>
          </a:r>
          <a:endParaRPr lang="ja-JP" altLang="ja-JP" sz="1400">
            <a:effectLst/>
          </a:endParaRPr>
        </a:p>
        <a:p>
          <a:r>
            <a:rPr kumimoji="1" lang="ja-JP" altLang="ja-JP" sz="1100">
              <a:solidFill>
                <a:schemeClr val="dk1"/>
              </a:solidFill>
              <a:effectLst/>
              <a:latin typeface="+mn-lt"/>
              <a:ea typeface="+mn-ea"/>
              <a:cs typeface="+mn-cs"/>
            </a:rPr>
            <a:t>認定こども園・幼稚園・保育園施設は類似団体と比較して有形固定資産減価償却率が高くなっているが、今後、公共施設等総合管理計画に基づき認定こども園を女満別・東藻琴両地区に整備する予定であり、引き続き子育て環境の整備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7,394
343.66
9,220,456
9,089,692
116,590
5,166,440
11,350,569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147337</xdr:rowOff>
    </xdr:from>
    <xdr:ext cx="405111" cy="259045"/>
    <xdr:sp macro="" textlink="">
      <xdr:nvSpPr>
        <xdr:cNvPr id="62" name="【図書館】&#10;有形固定資産減価償却率平均値テキスト"/>
        <xdr:cNvSpPr txBox="1"/>
      </xdr:nvSpPr>
      <xdr:spPr>
        <a:xfrm>
          <a:off x="47244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36830</xdr:rowOff>
    </xdr:from>
    <xdr:to>
      <xdr:col>6</xdr:col>
      <xdr:colOff>561975</xdr:colOff>
      <xdr:row>38</xdr:row>
      <xdr:rowOff>138430</xdr:rowOff>
    </xdr:to>
    <xdr:sp macro="" textlink="">
      <xdr:nvSpPr>
        <xdr:cNvPr id="70" name="円/楕円 69"/>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15257</xdr:rowOff>
    </xdr:from>
    <xdr:ext cx="405111" cy="259045"/>
    <xdr:sp macro="" textlink="">
      <xdr:nvSpPr>
        <xdr:cNvPr id="71" name="【図書館】&#10;有形固定資産減価償却率該当値テキスト"/>
        <xdr:cNvSpPr txBox="1"/>
      </xdr:nvSpPr>
      <xdr:spPr>
        <a:xfrm>
          <a:off x="47244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78740</xdr:rowOff>
    </xdr:from>
    <xdr:to>
      <xdr:col>5</xdr:col>
      <xdr:colOff>409575</xdr:colOff>
      <xdr:row>39</xdr:row>
      <xdr:rowOff>8890</xdr:rowOff>
    </xdr:to>
    <xdr:sp macro="" textlink="">
      <xdr:nvSpPr>
        <xdr:cNvPr id="72" name="円/楕円 71"/>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87630</xdr:rowOff>
    </xdr:from>
    <xdr:to>
      <xdr:col>6</xdr:col>
      <xdr:colOff>511175</xdr:colOff>
      <xdr:row>38</xdr:row>
      <xdr:rowOff>129540</xdr:rowOff>
    </xdr:to>
    <xdr:cxnSp macro="">
      <xdr:nvCxnSpPr>
        <xdr:cNvPr id="73" name="直線コネクタ 72"/>
        <xdr:cNvCxnSpPr/>
      </xdr:nvCxnSpPr>
      <xdr:spPr>
        <a:xfrm flipV="1">
          <a:off x="3797300" y="66027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124477</xdr:rowOff>
    </xdr:from>
    <xdr:ext cx="405111" cy="259045"/>
    <xdr:sp macro="" textlink="">
      <xdr:nvSpPr>
        <xdr:cNvPr id="74" name="n_1aveValue【図書館】&#10;有形固定資産減価償却率"/>
        <xdr:cNvSpPr txBox="1"/>
      </xdr:nvSpPr>
      <xdr:spPr>
        <a:xfrm>
          <a:off x="3582043"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17</xdr:rowOff>
    </xdr:from>
    <xdr:ext cx="405111" cy="259045"/>
    <xdr:sp macro="" textlink="">
      <xdr:nvSpPr>
        <xdr:cNvPr id="75" name="n_1mainValue【図書館】&#10;有形固定資産減価償却率"/>
        <xdr:cNvSpPr txBox="1"/>
      </xdr:nvSpPr>
      <xdr:spPr>
        <a:xfrm>
          <a:off x="3582043"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7" name="直線コネクタ 96"/>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8"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9" name="直線コネクタ 98"/>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100"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101" name="直線コネクタ 100"/>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102"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3" name="フローチャート : 判断 102"/>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4" name="フローチャート : 判断 103"/>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75692</xdr:rowOff>
    </xdr:from>
    <xdr:to>
      <xdr:col>15</xdr:col>
      <xdr:colOff>231775</xdr:colOff>
      <xdr:row>35</xdr:row>
      <xdr:rowOff>5842</xdr:rowOff>
    </xdr:to>
    <xdr:sp macro="" textlink="">
      <xdr:nvSpPr>
        <xdr:cNvPr id="110" name="円/楕円 109"/>
        <xdr:cNvSpPr/>
      </xdr:nvSpPr>
      <xdr:spPr>
        <a:xfrm>
          <a:off x="104267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28719</xdr:rowOff>
    </xdr:from>
    <xdr:ext cx="469744" cy="259045"/>
    <xdr:sp macro="" textlink="">
      <xdr:nvSpPr>
        <xdr:cNvPr id="111" name="【図書館】&#10;一人当たり面積該当値テキスト"/>
        <xdr:cNvSpPr txBox="1"/>
      </xdr:nvSpPr>
      <xdr:spPr>
        <a:xfrm>
          <a:off x="10566400" y="58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103124</xdr:rowOff>
    </xdr:from>
    <xdr:to>
      <xdr:col>14</xdr:col>
      <xdr:colOff>79375</xdr:colOff>
      <xdr:row>35</xdr:row>
      <xdr:rowOff>33274</xdr:rowOff>
    </xdr:to>
    <xdr:sp macro="" textlink="">
      <xdr:nvSpPr>
        <xdr:cNvPr id="112" name="円/楕円 111"/>
        <xdr:cNvSpPr/>
      </xdr:nvSpPr>
      <xdr:spPr>
        <a:xfrm>
          <a:off x="9588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126492</xdr:rowOff>
    </xdr:from>
    <xdr:to>
      <xdr:col>15</xdr:col>
      <xdr:colOff>180975</xdr:colOff>
      <xdr:row>34</xdr:row>
      <xdr:rowOff>153924</xdr:rowOff>
    </xdr:to>
    <xdr:cxnSp macro="">
      <xdr:nvCxnSpPr>
        <xdr:cNvPr id="113" name="直線コネクタ 112"/>
        <xdr:cNvCxnSpPr/>
      </xdr:nvCxnSpPr>
      <xdr:spPr>
        <a:xfrm flipV="1">
          <a:off x="9639300" y="59557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143273</xdr:rowOff>
    </xdr:from>
    <xdr:ext cx="469744" cy="259045"/>
    <xdr:sp macro="" textlink="">
      <xdr:nvSpPr>
        <xdr:cNvPr id="114" name="n_1aveValue【図書館】&#10;一人当たり面積"/>
        <xdr:cNvSpPr txBox="1"/>
      </xdr:nvSpPr>
      <xdr:spPr>
        <a:xfrm>
          <a:off x="9391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13</xdr:col>
      <xdr:colOff>466802</xdr:colOff>
      <xdr:row>33</xdr:row>
      <xdr:rowOff>49801</xdr:rowOff>
    </xdr:from>
    <xdr:ext cx="469744" cy="259045"/>
    <xdr:sp macro="" textlink="">
      <xdr:nvSpPr>
        <xdr:cNvPr id="115" name="n_1mainValue【図書館】&#10;一人当たり面積"/>
        <xdr:cNvSpPr txBox="1"/>
      </xdr:nvSpPr>
      <xdr:spPr>
        <a:xfrm>
          <a:off x="9391727"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40822</xdr:rowOff>
    </xdr:from>
    <xdr:to>
      <xdr:col>6</xdr:col>
      <xdr:colOff>510540</xdr:colOff>
      <xdr:row>62</xdr:row>
      <xdr:rowOff>75112</xdr:rowOff>
    </xdr:to>
    <xdr:cxnSp macro="">
      <xdr:nvCxnSpPr>
        <xdr:cNvPr id="142" name="直線コネクタ 141"/>
        <xdr:cNvCxnSpPr/>
      </xdr:nvCxnSpPr>
      <xdr:spPr>
        <a:xfrm flipV="1">
          <a:off x="4634865" y="947057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78939</xdr:rowOff>
    </xdr:from>
    <xdr:ext cx="405111" cy="259045"/>
    <xdr:sp macro="" textlink="">
      <xdr:nvSpPr>
        <xdr:cNvPr id="143" name="【体育館・プール】&#10;有形固定資産減価償却率最小値テキスト"/>
        <xdr:cNvSpPr txBox="1"/>
      </xdr:nvSpPr>
      <xdr:spPr>
        <a:xfrm>
          <a:off x="4724400" y="1070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62</xdr:row>
      <xdr:rowOff>75112</xdr:rowOff>
    </xdr:from>
    <xdr:to>
      <xdr:col>6</xdr:col>
      <xdr:colOff>600075</xdr:colOff>
      <xdr:row>62</xdr:row>
      <xdr:rowOff>75112</xdr:rowOff>
    </xdr:to>
    <xdr:cxnSp macro="">
      <xdr:nvCxnSpPr>
        <xdr:cNvPr id="144" name="直線コネクタ 143"/>
        <xdr:cNvCxnSpPr/>
      </xdr:nvCxnSpPr>
      <xdr:spPr>
        <a:xfrm>
          <a:off x="4546600" y="1070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158949</xdr:rowOff>
    </xdr:from>
    <xdr:ext cx="469744" cy="259045"/>
    <xdr:sp macro="" textlink="">
      <xdr:nvSpPr>
        <xdr:cNvPr id="145" name="【体育館・プール】&#10;有形固定資産減価償却率最大値テキスト"/>
        <xdr:cNvSpPr txBox="1"/>
      </xdr:nvSpPr>
      <xdr:spPr>
        <a:xfrm>
          <a:off x="4724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40822</xdr:rowOff>
    </xdr:from>
    <xdr:to>
      <xdr:col>6</xdr:col>
      <xdr:colOff>600075</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47189</xdr:rowOff>
    </xdr:from>
    <xdr:ext cx="405111" cy="259045"/>
    <xdr:sp macro="" textlink="">
      <xdr:nvSpPr>
        <xdr:cNvPr id="147" name="【体育館・プール】&#10;有形固定資産減価償却率平均値テキスト"/>
        <xdr:cNvSpPr txBox="1"/>
      </xdr:nvSpPr>
      <xdr:spPr>
        <a:xfrm>
          <a:off x="4724400" y="1016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8" name="フローチャート : 判断 147"/>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29210</xdr:rowOff>
    </xdr:from>
    <xdr:to>
      <xdr:col>5</xdr:col>
      <xdr:colOff>409575</xdr:colOff>
      <xdr:row>61</xdr:row>
      <xdr:rowOff>130810</xdr:rowOff>
    </xdr:to>
    <xdr:sp macro="" textlink="">
      <xdr:nvSpPr>
        <xdr:cNvPr id="149" name="フローチャート : 判断 148"/>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24312</xdr:rowOff>
    </xdr:from>
    <xdr:to>
      <xdr:col>6</xdr:col>
      <xdr:colOff>561975</xdr:colOff>
      <xdr:row>62</xdr:row>
      <xdr:rowOff>125912</xdr:rowOff>
    </xdr:to>
    <xdr:sp macro="" textlink="">
      <xdr:nvSpPr>
        <xdr:cNvPr id="155" name="円/楕円 154"/>
        <xdr:cNvSpPr/>
      </xdr:nvSpPr>
      <xdr:spPr>
        <a:xfrm>
          <a:off x="4584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110689</xdr:rowOff>
    </xdr:from>
    <xdr:ext cx="405111" cy="259045"/>
    <xdr:sp macro="" textlink="">
      <xdr:nvSpPr>
        <xdr:cNvPr id="156" name="【体育館・プール】&#10;有形固定資産減価償却率該当値テキスト"/>
        <xdr:cNvSpPr txBox="1"/>
      </xdr:nvSpPr>
      <xdr:spPr>
        <a:xfrm>
          <a:off x="4724400" y="10569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45538</xdr:rowOff>
    </xdr:from>
    <xdr:to>
      <xdr:col>5</xdr:col>
      <xdr:colOff>409575</xdr:colOff>
      <xdr:row>63</xdr:row>
      <xdr:rowOff>147138</xdr:rowOff>
    </xdr:to>
    <xdr:sp macro="" textlink="">
      <xdr:nvSpPr>
        <xdr:cNvPr id="157" name="円/楕円 156"/>
        <xdr:cNvSpPr/>
      </xdr:nvSpPr>
      <xdr:spPr>
        <a:xfrm>
          <a:off x="3746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75112</xdr:rowOff>
    </xdr:from>
    <xdr:to>
      <xdr:col>6</xdr:col>
      <xdr:colOff>511175</xdr:colOff>
      <xdr:row>63</xdr:row>
      <xdr:rowOff>96338</xdr:rowOff>
    </xdr:to>
    <xdr:cxnSp macro="">
      <xdr:nvCxnSpPr>
        <xdr:cNvPr id="158" name="直線コネクタ 157"/>
        <xdr:cNvCxnSpPr/>
      </xdr:nvCxnSpPr>
      <xdr:spPr>
        <a:xfrm flipV="1">
          <a:off x="3797300" y="10705012"/>
          <a:ext cx="8382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147337</xdr:rowOff>
    </xdr:from>
    <xdr:ext cx="405111" cy="259045"/>
    <xdr:sp macro="" textlink="">
      <xdr:nvSpPr>
        <xdr:cNvPr id="159" name="n_1aveValue【体育館・プール】&#10;有形固定資産減価償却率"/>
        <xdr:cNvSpPr txBox="1"/>
      </xdr:nvSpPr>
      <xdr:spPr>
        <a:xfrm>
          <a:off x="3582043"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138265</xdr:rowOff>
    </xdr:from>
    <xdr:ext cx="405111" cy="259045"/>
    <xdr:sp macro="" textlink="">
      <xdr:nvSpPr>
        <xdr:cNvPr id="160" name="n_1mainValue【体育館・プール】&#10;有形固定資産減価償却率"/>
        <xdr:cNvSpPr txBox="1"/>
      </xdr:nvSpPr>
      <xdr:spPr>
        <a:xfrm>
          <a:off x="3582043"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2" name="テキスト ボックス 17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4" name="テキスト ボックス 17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6" name="テキスト ボックス 17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8" name="テキスト ボックス 17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0" name="テキスト ボックス 17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84" name="直線コネクタ 183"/>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85"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86" name="直線コネクタ 185"/>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87"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88" name="直線コネクタ 187"/>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89"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90" name="フローチャート : 判断 189"/>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91" name="フローチャート : 判断 190"/>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50800</xdr:rowOff>
    </xdr:from>
    <xdr:to>
      <xdr:col>15</xdr:col>
      <xdr:colOff>231775</xdr:colOff>
      <xdr:row>57</xdr:row>
      <xdr:rowOff>152400</xdr:rowOff>
    </xdr:to>
    <xdr:sp macro="" textlink="">
      <xdr:nvSpPr>
        <xdr:cNvPr id="197" name="円/楕円 196"/>
        <xdr:cNvSpPr/>
      </xdr:nvSpPr>
      <xdr:spPr>
        <a:xfrm>
          <a:off x="104267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73677</xdr:rowOff>
    </xdr:from>
    <xdr:ext cx="469744" cy="259045"/>
    <xdr:sp macro="" textlink="">
      <xdr:nvSpPr>
        <xdr:cNvPr id="198" name="【体育館・プール】&#10;一人当たり面積該当値テキスト"/>
        <xdr:cNvSpPr txBox="1"/>
      </xdr:nvSpPr>
      <xdr:spPr>
        <a:xfrm>
          <a:off x="10566400"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73660</xdr:rowOff>
    </xdr:from>
    <xdr:to>
      <xdr:col>14</xdr:col>
      <xdr:colOff>79375</xdr:colOff>
      <xdr:row>58</xdr:row>
      <xdr:rowOff>3810</xdr:rowOff>
    </xdr:to>
    <xdr:sp macro="" textlink="">
      <xdr:nvSpPr>
        <xdr:cNvPr id="199" name="円/楕円 198"/>
        <xdr:cNvSpPr/>
      </xdr:nvSpPr>
      <xdr:spPr>
        <a:xfrm>
          <a:off x="9588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101600</xdr:rowOff>
    </xdr:from>
    <xdr:to>
      <xdr:col>15</xdr:col>
      <xdr:colOff>180975</xdr:colOff>
      <xdr:row>57</xdr:row>
      <xdr:rowOff>124460</xdr:rowOff>
    </xdr:to>
    <xdr:cxnSp macro="">
      <xdr:nvCxnSpPr>
        <xdr:cNvPr id="200" name="直線コネクタ 199"/>
        <xdr:cNvCxnSpPr/>
      </xdr:nvCxnSpPr>
      <xdr:spPr>
        <a:xfrm flipV="1">
          <a:off x="9639300" y="98742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146067</xdr:rowOff>
    </xdr:from>
    <xdr:ext cx="469744" cy="259045"/>
    <xdr:sp macro="" textlink="">
      <xdr:nvSpPr>
        <xdr:cNvPr id="201"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13</xdr:col>
      <xdr:colOff>466802</xdr:colOff>
      <xdr:row>56</xdr:row>
      <xdr:rowOff>20337</xdr:rowOff>
    </xdr:from>
    <xdr:ext cx="469744" cy="259045"/>
    <xdr:sp macro="" textlink="">
      <xdr:nvSpPr>
        <xdr:cNvPr id="202" name="n_1mainValue【体育館・プール】&#10;一人当たり面積"/>
        <xdr:cNvSpPr txBox="1"/>
      </xdr:nvSpPr>
      <xdr:spPr>
        <a:xfrm>
          <a:off x="9391727" y="962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27" name="直線コネクタ 226"/>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28"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29" name="直線コネクタ 228"/>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0"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1" name="直線コネクタ 23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32"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33" name="フローチャート : 判断 232"/>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34" name="フローチャート : 判断 233"/>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71120</xdr:rowOff>
    </xdr:from>
    <xdr:to>
      <xdr:col>6</xdr:col>
      <xdr:colOff>561975</xdr:colOff>
      <xdr:row>82</xdr:row>
      <xdr:rowOff>1270</xdr:rowOff>
    </xdr:to>
    <xdr:sp macro="" textlink="">
      <xdr:nvSpPr>
        <xdr:cNvPr id="240" name="円/楕円 239"/>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93997</xdr:rowOff>
    </xdr:from>
    <xdr:ext cx="405111" cy="259045"/>
    <xdr:sp macro="" textlink="">
      <xdr:nvSpPr>
        <xdr:cNvPr id="241" name="【福祉施設】&#10;有形固定資産減価償却率該当値テキスト"/>
        <xdr:cNvSpPr txBox="1"/>
      </xdr:nvSpPr>
      <xdr:spPr>
        <a:xfrm>
          <a:off x="47244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101600</xdr:rowOff>
    </xdr:from>
    <xdr:to>
      <xdr:col>5</xdr:col>
      <xdr:colOff>409575</xdr:colOff>
      <xdr:row>82</xdr:row>
      <xdr:rowOff>31750</xdr:rowOff>
    </xdr:to>
    <xdr:sp macro="" textlink="">
      <xdr:nvSpPr>
        <xdr:cNvPr id="242" name="円/楕円 241"/>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121920</xdr:rowOff>
    </xdr:from>
    <xdr:to>
      <xdr:col>6</xdr:col>
      <xdr:colOff>511175</xdr:colOff>
      <xdr:row>81</xdr:row>
      <xdr:rowOff>152400</xdr:rowOff>
    </xdr:to>
    <xdr:cxnSp macro="">
      <xdr:nvCxnSpPr>
        <xdr:cNvPr id="243" name="直線コネクタ 242"/>
        <xdr:cNvCxnSpPr/>
      </xdr:nvCxnSpPr>
      <xdr:spPr>
        <a:xfrm flipV="1">
          <a:off x="3797300" y="140093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49547</xdr:rowOff>
    </xdr:from>
    <xdr:ext cx="405111" cy="259045"/>
    <xdr:sp macro="" textlink="">
      <xdr:nvSpPr>
        <xdr:cNvPr id="244"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48277</xdr:rowOff>
    </xdr:from>
    <xdr:ext cx="405111" cy="259045"/>
    <xdr:sp macro="" textlink="">
      <xdr:nvSpPr>
        <xdr:cNvPr id="245" name="n_1mainValue【福祉施設】&#10;有形固定資産減価償却率"/>
        <xdr:cNvSpPr txBox="1"/>
      </xdr:nvSpPr>
      <xdr:spPr>
        <a:xfrm>
          <a:off x="3582043"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6" name="直線コネクタ 25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7" name="テキスト ボックス 25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8" name="直線コネクタ 25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9" name="テキスト ボックス 25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0" name="直線コネクタ 25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1" name="テキスト ボックス 26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2" name="直線コネクタ 26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3" name="テキスト ボックス 26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67" name="直線コネクタ 266"/>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68"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69" name="直線コネクタ 268"/>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70"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71" name="直線コネクタ 270"/>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72"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73" name="フローチャート : 判断 272"/>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74" name="フローチャート : 判断 273"/>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159207</xdr:rowOff>
    </xdr:from>
    <xdr:to>
      <xdr:col>15</xdr:col>
      <xdr:colOff>231775</xdr:colOff>
      <xdr:row>83</xdr:row>
      <xdr:rowOff>89357</xdr:rowOff>
    </xdr:to>
    <xdr:sp macro="" textlink="">
      <xdr:nvSpPr>
        <xdr:cNvPr id="280" name="円/楕円 279"/>
        <xdr:cNvSpPr/>
      </xdr:nvSpPr>
      <xdr:spPr>
        <a:xfrm>
          <a:off x="10426700" y="142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10634</xdr:rowOff>
    </xdr:from>
    <xdr:ext cx="469744" cy="259045"/>
    <xdr:sp macro="" textlink="">
      <xdr:nvSpPr>
        <xdr:cNvPr id="281" name="【福祉施設】&#10;一人当たり面積該当値テキスト"/>
        <xdr:cNvSpPr txBox="1"/>
      </xdr:nvSpPr>
      <xdr:spPr>
        <a:xfrm>
          <a:off x="10566400" y="1406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0.562</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169266</xdr:rowOff>
    </xdr:from>
    <xdr:to>
      <xdr:col>14</xdr:col>
      <xdr:colOff>79375</xdr:colOff>
      <xdr:row>83</xdr:row>
      <xdr:rowOff>99416</xdr:rowOff>
    </xdr:to>
    <xdr:sp macro="" textlink="">
      <xdr:nvSpPr>
        <xdr:cNvPr id="282" name="円/楕円 281"/>
        <xdr:cNvSpPr/>
      </xdr:nvSpPr>
      <xdr:spPr>
        <a:xfrm>
          <a:off x="9588500" y="142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38557</xdr:rowOff>
    </xdr:from>
    <xdr:to>
      <xdr:col>15</xdr:col>
      <xdr:colOff>180975</xdr:colOff>
      <xdr:row>83</xdr:row>
      <xdr:rowOff>48616</xdr:rowOff>
    </xdr:to>
    <xdr:cxnSp macro="">
      <xdr:nvCxnSpPr>
        <xdr:cNvPr id="283" name="直線コネクタ 282"/>
        <xdr:cNvCxnSpPr/>
      </xdr:nvCxnSpPr>
      <xdr:spPr>
        <a:xfrm flipV="1">
          <a:off x="9639300" y="14268907"/>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73626</xdr:rowOff>
    </xdr:from>
    <xdr:ext cx="469744" cy="259045"/>
    <xdr:sp macro="" textlink="">
      <xdr:nvSpPr>
        <xdr:cNvPr id="284" name="n_1aveValue【福祉施設】&#10;一人当たり面積"/>
        <xdr:cNvSpPr txBox="1"/>
      </xdr:nvSpPr>
      <xdr:spPr>
        <a:xfrm>
          <a:off x="9391727" y="144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115943</xdr:rowOff>
    </xdr:from>
    <xdr:ext cx="469744" cy="259045"/>
    <xdr:sp macro="" textlink="">
      <xdr:nvSpPr>
        <xdr:cNvPr id="285" name="n_1mainValue【福祉施設】&#10;一人当たり面積"/>
        <xdr:cNvSpPr txBox="1"/>
      </xdr:nvSpPr>
      <xdr:spPr>
        <a:xfrm>
          <a:off x="9391727" y="1400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3" name="直線コネクタ 31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4" name="テキスト ボックス 31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5" name="直線コネクタ 31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6" name="テキスト ボックス 31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7" name="直線コネクタ 31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8" name="テキスト ボックス 31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9" name="直線コネクタ 31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0" name="テキスト ボックス 31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2" name="テキスト ボックス 32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324" name="直線コネクタ 323"/>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325"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326" name="直線コネクタ 325"/>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327"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328" name="直線コネクタ 327"/>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56405</xdr:rowOff>
    </xdr:from>
    <xdr:ext cx="405111" cy="259045"/>
    <xdr:sp macro="" textlink="">
      <xdr:nvSpPr>
        <xdr:cNvPr id="329" name="【一般廃棄物処理施設】&#10;有形固定資産減価償却率平均値テキスト"/>
        <xdr:cNvSpPr txBox="1"/>
      </xdr:nvSpPr>
      <xdr:spPr>
        <a:xfrm>
          <a:off x="16408400" y="640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330" name="フローチャート : 判断 329"/>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164846</xdr:rowOff>
    </xdr:from>
    <xdr:to>
      <xdr:col>22</xdr:col>
      <xdr:colOff>415925</xdr:colOff>
      <xdr:row>40</xdr:row>
      <xdr:rowOff>94996</xdr:rowOff>
    </xdr:to>
    <xdr:sp macro="" textlink="">
      <xdr:nvSpPr>
        <xdr:cNvPr id="331" name="フローチャート : 判断 330"/>
        <xdr:cNvSpPr/>
      </xdr:nvSpPr>
      <xdr:spPr>
        <a:xfrm>
          <a:off x="1543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66548</xdr:rowOff>
    </xdr:from>
    <xdr:to>
      <xdr:col>23</xdr:col>
      <xdr:colOff>568325</xdr:colOff>
      <xdr:row>36</xdr:row>
      <xdr:rowOff>168148</xdr:rowOff>
    </xdr:to>
    <xdr:sp macro="" textlink="">
      <xdr:nvSpPr>
        <xdr:cNvPr id="337" name="円/楕円 336"/>
        <xdr:cNvSpPr/>
      </xdr:nvSpPr>
      <xdr:spPr>
        <a:xfrm>
          <a:off x="162687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89425</xdr:rowOff>
    </xdr:from>
    <xdr:ext cx="405111" cy="259045"/>
    <xdr:sp macro="" textlink="">
      <xdr:nvSpPr>
        <xdr:cNvPr id="338" name="【一般廃棄物処理施設】&#10;有形固定資産減価償却率該当値テキスト"/>
        <xdr:cNvSpPr txBox="1"/>
      </xdr:nvSpPr>
      <xdr:spPr>
        <a:xfrm>
          <a:off x="16408400" y="609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64262</xdr:rowOff>
    </xdr:from>
    <xdr:to>
      <xdr:col>22</xdr:col>
      <xdr:colOff>415925</xdr:colOff>
      <xdr:row>37</xdr:row>
      <xdr:rowOff>165862</xdr:rowOff>
    </xdr:to>
    <xdr:sp macro="" textlink="">
      <xdr:nvSpPr>
        <xdr:cNvPr id="339" name="円/楕円 338"/>
        <xdr:cNvSpPr/>
      </xdr:nvSpPr>
      <xdr:spPr>
        <a:xfrm>
          <a:off x="15430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117348</xdr:rowOff>
    </xdr:from>
    <xdr:to>
      <xdr:col>23</xdr:col>
      <xdr:colOff>517525</xdr:colOff>
      <xdr:row>37</xdr:row>
      <xdr:rowOff>115062</xdr:rowOff>
    </xdr:to>
    <xdr:cxnSp macro="">
      <xdr:nvCxnSpPr>
        <xdr:cNvPr id="340" name="直線コネクタ 339"/>
        <xdr:cNvCxnSpPr/>
      </xdr:nvCxnSpPr>
      <xdr:spPr>
        <a:xfrm flipV="1">
          <a:off x="15481300" y="628954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40</xdr:row>
      <xdr:rowOff>86123</xdr:rowOff>
    </xdr:from>
    <xdr:ext cx="405111" cy="259045"/>
    <xdr:sp macro="" textlink="">
      <xdr:nvSpPr>
        <xdr:cNvPr id="341" name="n_1aveValue【一般廃棄物処理施設】&#10;有形固定資産減価償却率"/>
        <xdr:cNvSpPr txBox="1"/>
      </xdr:nvSpPr>
      <xdr:spPr>
        <a:xfrm>
          <a:off x="15266043"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10939</xdr:rowOff>
    </xdr:from>
    <xdr:ext cx="405111" cy="259045"/>
    <xdr:sp macro="" textlink="">
      <xdr:nvSpPr>
        <xdr:cNvPr id="342" name="n_1mainValue【一般廃棄物処理施設】&#10;有形固定資産減価償却率"/>
        <xdr:cNvSpPr txBox="1"/>
      </xdr:nvSpPr>
      <xdr:spPr>
        <a:xfrm>
          <a:off x="15266043"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3" name="直線コネクタ 3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4" name="テキスト ボックス 3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5" name="直線コネクタ 3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56" name="テキスト ボックス 35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7" name="直線コネクタ 3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58" name="テキスト ボックス 3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9" name="直線コネクタ 3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0" name="テキスト ボックス 3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2" name="テキスト ボックス 3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364" name="直線コネクタ 363"/>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365"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366" name="直線コネクタ 365"/>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367"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368" name="直線コネクタ 367"/>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369"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370" name="フローチャート : 判断 369"/>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371" name="フローチャート : 判断 370"/>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9892</xdr:rowOff>
    </xdr:from>
    <xdr:to>
      <xdr:col>32</xdr:col>
      <xdr:colOff>238125</xdr:colOff>
      <xdr:row>35</xdr:row>
      <xdr:rowOff>111492</xdr:rowOff>
    </xdr:to>
    <xdr:sp macro="" textlink="">
      <xdr:nvSpPr>
        <xdr:cNvPr id="377" name="円/楕円 376"/>
        <xdr:cNvSpPr/>
      </xdr:nvSpPr>
      <xdr:spPr>
        <a:xfrm>
          <a:off x="22110700" y="601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134369</xdr:rowOff>
    </xdr:from>
    <xdr:ext cx="599010" cy="259045"/>
    <xdr:sp macro="" textlink="">
      <xdr:nvSpPr>
        <xdr:cNvPr id="378" name="【一般廃棄物処理施設】&#10;一人当たり有形固定資産（償却資産）額該当値テキスト"/>
        <xdr:cNvSpPr txBox="1"/>
      </xdr:nvSpPr>
      <xdr:spPr>
        <a:xfrm>
          <a:off x="22250400" y="59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240,892</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88608</xdr:rowOff>
    </xdr:from>
    <xdr:to>
      <xdr:col>31</xdr:col>
      <xdr:colOff>85725</xdr:colOff>
      <xdr:row>36</xdr:row>
      <xdr:rowOff>18758</xdr:rowOff>
    </xdr:to>
    <xdr:sp macro="" textlink="">
      <xdr:nvSpPr>
        <xdr:cNvPr id="379" name="円/楕円 378"/>
        <xdr:cNvSpPr/>
      </xdr:nvSpPr>
      <xdr:spPr>
        <a:xfrm>
          <a:off x="21272500" y="60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60692</xdr:rowOff>
    </xdr:from>
    <xdr:to>
      <xdr:col>32</xdr:col>
      <xdr:colOff>187325</xdr:colOff>
      <xdr:row>35</xdr:row>
      <xdr:rowOff>139408</xdr:rowOff>
    </xdr:to>
    <xdr:cxnSp macro="">
      <xdr:nvCxnSpPr>
        <xdr:cNvPr id="380" name="直線コネクタ 379"/>
        <xdr:cNvCxnSpPr/>
      </xdr:nvCxnSpPr>
      <xdr:spPr>
        <a:xfrm flipV="1">
          <a:off x="21323300" y="6061442"/>
          <a:ext cx="838200" cy="7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38</xdr:row>
      <xdr:rowOff>95253</xdr:rowOff>
    </xdr:from>
    <xdr:ext cx="599010" cy="259045"/>
    <xdr:sp macro="" textlink="">
      <xdr:nvSpPr>
        <xdr:cNvPr id="381" name="n_1aveValue【一般廃棄物処理施設】&#10;一人当たり有形固定資産（償却資産）額"/>
        <xdr:cNvSpPr txBox="1"/>
      </xdr:nvSpPr>
      <xdr:spPr>
        <a:xfrm>
          <a:off x="21011094" y="66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30</xdr:col>
      <xdr:colOff>408519</xdr:colOff>
      <xdr:row>34</xdr:row>
      <xdr:rowOff>35285</xdr:rowOff>
    </xdr:from>
    <xdr:ext cx="599010" cy="259045"/>
    <xdr:sp macro="" textlink="">
      <xdr:nvSpPr>
        <xdr:cNvPr id="382" name="n_1mainValue【一般廃棄物処理施設】&#10;一人当たり有形固定資産（償却資産）額"/>
        <xdr:cNvSpPr txBox="1"/>
      </xdr:nvSpPr>
      <xdr:spPr>
        <a:xfrm>
          <a:off x="21011094" y="586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0" name="正方形/長方形 38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8" name="正方形/長方形 39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6" name="正方形/長方形 4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07" name="正方形/長方形 4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8" name="正方形/長方形 4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9" name="正方形/長方形 4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0" name="正方形/長方形 4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1" name="正方形/長方形 4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2" name="正方形/長方形 4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3" name="正方形/長方形 4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4" name="正方形/長方形 4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5" name="正方形/長方形 4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6" name="正方形/長方形 4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7" name="正方形/長方形 4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8" name="正方形/長方形 4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9" name="正方形/長方形 4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0" name="正方形/長方形 4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1" name="正方形/長方形 4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2" name="正方形/長方形 4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3" name="テキスト ボックス 4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4" name="直線コネクタ 4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25" name="テキスト ボックス 4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26" name="直線コネクタ 4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27" name="テキスト ボックス 4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28" name="直線コネクタ 4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29" name="テキスト ボックス 4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0" name="直線コネクタ 4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1" name="テキスト ボックス 4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2" name="直線コネクタ 4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3" name="テキスト ボックス 4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4" name="直線コネクタ 4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35" name="テキスト ボックス 4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6" name="直線コネクタ 4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7" name="テキスト ボックス 4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39" name="直線コネクタ 438"/>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40"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41" name="直線コネクタ 440"/>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42"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43" name="直線コネクタ 442"/>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44"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45" name="フローチャート : 判断 444"/>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46" name="フローチャート : 判断 445"/>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7" name="テキスト ボックス 4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8" name="テキスト ボックス 4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9" name="テキスト ボックス 4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0" name="テキスト ボックス 4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1" name="テキスト ボックス 4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101600</xdr:rowOff>
    </xdr:from>
    <xdr:to>
      <xdr:col>23</xdr:col>
      <xdr:colOff>568325</xdr:colOff>
      <xdr:row>104</xdr:row>
      <xdr:rowOff>31750</xdr:rowOff>
    </xdr:to>
    <xdr:sp macro="" textlink="">
      <xdr:nvSpPr>
        <xdr:cNvPr id="452" name="円/楕円 451"/>
        <xdr:cNvSpPr/>
      </xdr:nvSpPr>
      <xdr:spPr>
        <a:xfrm>
          <a:off x="16268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124477</xdr:rowOff>
    </xdr:from>
    <xdr:ext cx="405111" cy="259045"/>
    <xdr:sp macro="" textlink="">
      <xdr:nvSpPr>
        <xdr:cNvPr id="453" name="【庁舎】&#10;有形固定資産減価償却率該当値テキスト"/>
        <xdr:cNvSpPr txBox="1"/>
      </xdr:nvSpPr>
      <xdr:spPr>
        <a:xfrm>
          <a:off x="16408400"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133986</xdr:rowOff>
    </xdr:from>
    <xdr:to>
      <xdr:col>22</xdr:col>
      <xdr:colOff>415925</xdr:colOff>
      <xdr:row>104</xdr:row>
      <xdr:rowOff>64136</xdr:rowOff>
    </xdr:to>
    <xdr:sp macro="" textlink="">
      <xdr:nvSpPr>
        <xdr:cNvPr id="454" name="円/楕円 453"/>
        <xdr:cNvSpPr/>
      </xdr:nvSpPr>
      <xdr:spPr>
        <a:xfrm>
          <a:off x="15430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152400</xdr:rowOff>
    </xdr:from>
    <xdr:to>
      <xdr:col>23</xdr:col>
      <xdr:colOff>517525</xdr:colOff>
      <xdr:row>104</xdr:row>
      <xdr:rowOff>13336</xdr:rowOff>
    </xdr:to>
    <xdr:cxnSp macro="">
      <xdr:nvCxnSpPr>
        <xdr:cNvPr id="455" name="直線コネクタ 454"/>
        <xdr:cNvCxnSpPr/>
      </xdr:nvCxnSpPr>
      <xdr:spPr>
        <a:xfrm flipV="1">
          <a:off x="15481300" y="178117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160038</xdr:rowOff>
    </xdr:from>
    <xdr:ext cx="405111" cy="259045"/>
    <xdr:sp macro="" textlink="">
      <xdr:nvSpPr>
        <xdr:cNvPr id="456"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80663</xdr:rowOff>
    </xdr:from>
    <xdr:ext cx="405111" cy="259045"/>
    <xdr:sp macro="" textlink="">
      <xdr:nvSpPr>
        <xdr:cNvPr id="457" name="n_1mainValue【庁舎】&#10;有形固定資産減価償却率"/>
        <xdr:cNvSpPr txBox="1"/>
      </xdr:nvSpPr>
      <xdr:spPr>
        <a:xfrm>
          <a:off x="15266043"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8" name="正方形/長方形 4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9" name="正方形/長方形 4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0" name="正方形/長方形 4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1" name="正方形/長方形 4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2" name="正方形/長方形 4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3" name="正方形/長方形 4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4" name="正方形/長方形 4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5" name="正方形/長方形 4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6" name="テキスト ボックス 4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7" name="直線コネクタ 4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68" name="テキスト ボックス 4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69" name="直線コネクタ 4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70" name="テキスト ボックス 4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71" name="直線コネクタ 4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72" name="テキスト ボックス 4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73" name="直線コネクタ 4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74" name="テキスト ボックス 4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75" name="直線コネクタ 4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76" name="テキスト ボックス 4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77" name="直線コネクタ 4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78" name="テキスト ボックス 4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79" name="直線コネクタ 4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80" name="テキスト ボックス 4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84" name="直線コネクタ 483"/>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85"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86" name="直線コネクタ 485"/>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87"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88" name="直線コネクタ 487"/>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89"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90" name="フローチャート : 判断 489"/>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91" name="フローチャート : 判断 490"/>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2" name="テキスト ボックス 4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3" name="テキスト ボックス 4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4" name="テキスト ボックス 4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5" name="テキスト ボックス 4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6" name="テキスト ボックス 4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18869</xdr:rowOff>
    </xdr:from>
    <xdr:to>
      <xdr:col>32</xdr:col>
      <xdr:colOff>238125</xdr:colOff>
      <xdr:row>103</xdr:row>
      <xdr:rowOff>120469</xdr:rowOff>
    </xdr:to>
    <xdr:sp macro="" textlink="">
      <xdr:nvSpPr>
        <xdr:cNvPr id="497" name="円/楕円 496"/>
        <xdr:cNvSpPr/>
      </xdr:nvSpPr>
      <xdr:spPr>
        <a:xfrm>
          <a:off x="22110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41746</xdr:rowOff>
    </xdr:from>
    <xdr:ext cx="469744" cy="259045"/>
    <xdr:sp macro="" textlink="">
      <xdr:nvSpPr>
        <xdr:cNvPr id="498" name="【庁舎】&#10;一人当たり面積該当値テキスト"/>
        <xdr:cNvSpPr txBox="1"/>
      </xdr:nvSpPr>
      <xdr:spPr>
        <a:xfrm>
          <a:off x="22250400" y="175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0.809</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44994</xdr:rowOff>
    </xdr:from>
    <xdr:to>
      <xdr:col>31</xdr:col>
      <xdr:colOff>85725</xdr:colOff>
      <xdr:row>103</xdr:row>
      <xdr:rowOff>146594</xdr:rowOff>
    </xdr:to>
    <xdr:sp macro="" textlink="">
      <xdr:nvSpPr>
        <xdr:cNvPr id="499" name="円/楕円 498"/>
        <xdr:cNvSpPr/>
      </xdr:nvSpPr>
      <xdr:spPr>
        <a:xfrm>
          <a:off x="21272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69669</xdr:rowOff>
    </xdr:from>
    <xdr:to>
      <xdr:col>32</xdr:col>
      <xdr:colOff>187325</xdr:colOff>
      <xdr:row>103</xdr:row>
      <xdr:rowOff>95794</xdr:rowOff>
    </xdr:to>
    <xdr:cxnSp macro="">
      <xdr:nvCxnSpPr>
        <xdr:cNvPr id="500" name="直線コネクタ 499"/>
        <xdr:cNvCxnSpPr/>
      </xdr:nvCxnSpPr>
      <xdr:spPr>
        <a:xfrm flipV="1">
          <a:off x="21323300" y="177290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38116</xdr:rowOff>
    </xdr:from>
    <xdr:ext cx="469744" cy="259045"/>
    <xdr:sp macro="" textlink="">
      <xdr:nvSpPr>
        <xdr:cNvPr id="501"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163121</xdr:rowOff>
    </xdr:from>
    <xdr:ext cx="469744" cy="259045"/>
    <xdr:sp macro="" textlink="">
      <xdr:nvSpPr>
        <xdr:cNvPr id="502" name="n_1mainValue【庁舎】&#10;一人当たり面積"/>
        <xdr:cNvSpPr txBox="1"/>
      </xdr:nvSpPr>
      <xdr:spPr>
        <a:xfrm>
          <a:off x="21075727" y="1747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3" name="正方形/長方形 5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4" name="正方形/長方形 5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5" name="テキスト ボックス 5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平成２８年度に策定した公共施設等総合管理計画において、公共施設の保有施設量を４％削減するという目標を掲げ、施設の統廃合、複合化、多機能化、廃止などにより施設の再編を進めます。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7,394
343.66
9,220,456
9,089,692
116,590
5,166,440
11,350,569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町内に空港が所在するため、航空業に係る固定資産税や航空燃料譲与税の収入があるものの、歳入に占める町税の割合は</a:t>
          </a:r>
          <a:r>
            <a:rPr kumimoji="1" lang="en-US" altLang="ja-JP" sz="1300" baseline="0">
              <a:latin typeface="ＭＳ Ｐゴシック"/>
            </a:rPr>
            <a:t>1</a:t>
          </a:r>
          <a:r>
            <a:rPr kumimoji="1" lang="ja-JP" altLang="en-US" sz="1300" baseline="0">
              <a:latin typeface="ＭＳ Ｐゴシック"/>
            </a:rPr>
            <a:t>割程度であり、人口が減少していく中、今後も地方交付税の依存度が高まる傾向にある。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93" name="テキスト ボックス 92"/>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7" name="テキスト ボックス 96"/>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に占める公債費の比率が高く、人件費は減少傾向にあるものの、物件費が増加傾向にあり、依然として財政の硬直化が進んだ状態となっている。引き続き新たな町債発行の抑制や、経常経費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1016</xdr:rowOff>
    </xdr:from>
    <xdr:to>
      <xdr:col>7</xdr:col>
      <xdr:colOff>152400</xdr:colOff>
      <xdr:row>62</xdr:row>
      <xdr:rowOff>155448</xdr:rowOff>
    </xdr:to>
    <xdr:cxnSp macro="">
      <xdr:nvCxnSpPr>
        <xdr:cNvPr id="130" name="直線コネクタ 129"/>
        <xdr:cNvCxnSpPr/>
      </xdr:nvCxnSpPr>
      <xdr:spPr>
        <a:xfrm>
          <a:off x="4114800" y="1063091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1016</xdr:rowOff>
    </xdr:from>
    <xdr:to>
      <xdr:col>6</xdr:col>
      <xdr:colOff>0</xdr:colOff>
      <xdr:row>62</xdr:row>
      <xdr:rowOff>169926</xdr:rowOff>
    </xdr:to>
    <xdr:cxnSp macro="">
      <xdr:nvCxnSpPr>
        <xdr:cNvPr id="133" name="直線コネクタ 132"/>
        <xdr:cNvCxnSpPr/>
      </xdr:nvCxnSpPr>
      <xdr:spPr>
        <a:xfrm flipV="1">
          <a:off x="3225800" y="1063091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169926</xdr:rowOff>
    </xdr:to>
    <xdr:cxnSp macro="">
      <xdr:nvCxnSpPr>
        <xdr:cNvPr id="136" name="直線コネクタ 135"/>
        <xdr:cNvCxnSpPr/>
      </xdr:nvCxnSpPr>
      <xdr:spPr>
        <a:xfrm>
          <a:off x="2336800" y="1065504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62</xdr:row>
      <xdr:rowOff>102362</xdr:rowOff>
    </xdr:to>
    <xdr:cxnSp macro="">
      <xdr:nvCxnSpPr>
        <xdr:cNvPr id="139" name="直線コネクタ 138"/>
        <xdr:cNvCxnSpPr/>
      </xdr:nvCxnSpPr>
      <xdr:spPr>
        <a:xfrm flipV="1">
          <a:off x="1447800" y="1065504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49" name="円/楕円 148"/>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76725</xdr:rowOff>
    </xdr:from>
    <xdr:ext cx="762000" cy="259045"/>
    <xdr:sp macro="" textlink="">
      <xdr:nvSpPr>
        <xdr:cNvPr id="150"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121666</xdr:rowOff>
    </xdr:from>
    <xdr:to>
      <xdr:col>6</xdr:col>
      <xdr:colOff>50800</xdr:colOff>
      <xdr:row>62</xdr:row>
      <xdr:rowOff>51816</xdr:rowOff>
    </xdr:to>
    <xdr:sp macro="" textlink="">
      <xdr:nvSpPr>
        <xdr:cNvPr id="151" name="円/楕円 150"/>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61993</xdr:rowOff>
    </xdr:from>
    <xdr:ext cx="736600" cy="259045"/>
    <xdr:sp macro="" textlink="">
      <xdr:nvSpPr>
        <xdr:cNvPr id="152" name="テキスト ボックス 151"/>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119126</xdr:rowOff>
    </xdr:from>
    <xdr:to>
      <xdr:col>4</xdr:col>
      <xdr:colOff>533400</xdr:colOff>
      <xdr:row>63</xdr:row>
      <xdr:rowOff>49276</xdr:rowOff>
    </xdr:to>
    <xdr:sp macro="" textlink="">
      <xdr:nvSpPr>
        <xdr:cNvPr id="153" name="円/楕円 152"/>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34053</xdr:rowOff>
    </xdr:from>
    <xdr:ext cx="762000" cy="259045"/>
    <xdr:sp macro="" textlink="">
      <xdr:nvSpPr>
        <xdr:cNvPr id="154" name="テキスト ボックス 153"/>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5" name="円/楕円 154"/>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60723</xdr:rowOff>
    </xdr:from>
    <xdr:ext cx="762000" cy="259045"/>
    <xdr:sp macro="" textlink="">
      <xdr:nvSpPr>
        <xdr:cNvPr id="156" name="テキスト ボックス 155"/>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7" name="円/楕円 156"/>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137939</xdr:rowOff>
    </xdr:from>
    <xdr:ext cx="762000" cy="259045"/>
    <xdr:sp macro="" textlink="">
      <xdr:nvSpPr>
        <xdr:cNvPr id="158" name="テキスト ボックス 157"/>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[368,578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年の合併以降、総合支所方式を採用しており、人件費や物件費は類似団体に比べ高い傾向にある。</a:t>
          </a:r>
          <a:endParaRPr kumimoji="1" lang="en-US" altLang="ja-JP" sz="1300">
            <a:latin typeface="ＭＳ Ｐゴシック"/>
          </a:endParaRPr>
        </a:p>
        <a:p>
          <a:r>
            <a:rPr kumimoji="1" lang="ja-JP" altLang="en-US" sz="1300">
              <a:latin typeface="ＭＳ Ｐゴシック"/>
            </a:rPr>
            <a:t>　人件費については、「定員適正化計画」により、職員の適正な配置や組織・機構の見直しを図り、業務を民間委託へシフトしながら職員給与費を削減しているが、比例して委託料の増加により物件費は増加傾向にある。</a:t>
          </a:r>
          <a:endParaRPr kumimoji="1" lang="en-US" altLang="ja-JP" sz="1300">
            <a:latin typeface="ＭＳ Ｐゴシック"/>
          </a:endParaRPr>
        </a:p>
        <a:p>
          <a:r>
            <a:rPr kumimoji="1" lang="ja-JP" altLang="en-US" sz="1300">
              <a:latin typeface="ＭＳ Ｐゴシック"/>
            </a:rPr>
            <a:t>　公共施設においても旧町村ごとに類似施設があるため、物件費を押し上げる一因になっている。老朽化が著しいものも多く、必要性等を考慮しながら効率的運用に努める。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92725</xdr:rowOff>
    </xdr:from>
    <xdr:to>
      <xdr:col>7</xdr:col>
      <xdr:colOff>152400</xdr:colOff>
      <xdr:row>86</xdr:row>
      <xdr:rowOff>136097</xdr:rowOff>
    </xdr:to>
    <xdr:cxnSp macro="">
      <xdr:nvCxnSpPr>
        <xdr:cNvPr id="193" name="直線コネクタ 192"/>
        <xdr:cNvCxnSpPr/>
      </xdr:nvCxnSpPr>
      <xdr:spPr>
        <a:xfrm>
          <a:off x="4114800" y="14837425"/>
          <a:ext cx="838200" cy="4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70951</xdr:rowOff>
    </xdr:from>
    <xdr:to>
      <xdr:col>6</xdr:col>
      <xdr:colOff>0</xdr:colOff>
      <xdr:row>86</xdr:row>
      <xdr:rowOff>92725</xdr:rowOff>
    </xdr:to>
    <xdr:cxnSp macro="">
      <xdr:nvCxnSpPr>
        <xdr:cNvPr id="196" name="直線コネクタ 195"/>
        <xdr:cNvCxnSpPr/>
      </xdr:nvCxnSpPr>
      <xdr:spPr>
        <a:xfrm>
          <a:off x="3225800" y="14815651"/>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13791</xdr:rowOff>
    </xdr:from>
    <xdr:to>
      <xdr:col>4</xdr:col>
      <xdr:colOff>482600</xdr:colOff>
      <xdr:row>86</xdr:row>
      <xdr:rowOff>70951</xdr:rowOff>
    </xdr:to>
    <xdr:cxnSp macro="">
      <xdr:nvCxnSpPr>
        <xdr:cNvPr id="199" name="直線コネクタ 198"/>
        <xdr:cNvCxnSpPr/>
      </xdr:nvCxnSpPr>
      <xdr:spPr>
        <a:xfrm>
          <a:off x="2336800" y="14758491"/>
          <a:ext cx="889000" cy="5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169697</xdr:rowOff>
    </xdr:from>
    <xdr:to>
      <xdr:col>3</xdr:col>
      <xdr:colOff>279400</xdr:colOff>
      <xdr:row>86</xdr:row>
      <xdr:rowOff>13791</xdr:rowOff>
    </xdr:to>
    <xdr:cxnSp macro="">
      <xdr:nvCxnSpPr>
        <xdr:cNvPr id="202" name="直線コネクタ 201"/>
        <xdr:cNvCxnSpPr/>
      </xdr:nvCxnSpPr>
      <xdr:spPr>
        <a:xfrm>
          <a:off x="1447800" y="14742947"/>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85297</xdr:rowOff>
    </xdr:from>
    <xdr:to>
      <xdr:col>7</xdr:col>
      <xdr:colOff>203200</xdr:colOff>
      <xdr:row>87</xdr:row>
      <xdr:rowOff>15447</xdr:rowOff>
    </xdr:to>
    <xdr:sp macro="" textlink="">
      <xdr:nvSpPr>
        <xdr:cNvPr id="212" name="円/楕円 211"/>
        <xdr:cNvSpPr/>
      </xdr:nvSpPr>
      <xdr:spPr>
        <a:xfrm>
          <a:off x="4902200" y="148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57374</xdr:rowOff>
    </xdr:from>
    <xdr:ext cx="762000" cy="259045"/>
    <xdr:sp macro="" textlink="">
      <xdr:nvSpPr>
        <xdr:cNvPr id="213" name="人件費・物件費等の状況該当値テキスト"/>
        <xdr:cNvSpPr txBox="1"/>
      </xdr:nvSpPr>
      <xdr:spPr>
        <a:xfrm>
          <a:off x="5041900" y="1480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368,578</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41925</xdr:rowOff>
    </xdr:from>
    <xdr:to>
      <xdr:col>6</xdr:col>
      <xdr:colOff>50800</xdr:colOff>
      <xdr:row>86</xdr:row>
      <xdr:rowOff>143525</xdr:rowOff>
    </xdr:to>
    <xdr:sp macro="" textlink="">
      <xdr:nvSpPr>
        <xdr:cNvPr id="214" name="円/楕円 213"/>
        <xdr:cNvSpPr/>
      </xdr:nvSpPr>
      <xdr:spPr>
        <a:xfrm>
          <a:off x="4064000" y="147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128302</xdr:rowOff>
    </xdr:from>
    <xdr:ext cx="736600" cy="259045"/>
    <xdr:sp macro="" textlink="">
      <xdr:nvSpPr>
        <xdr:cNvPr id="215" name="テキスト ボックス 214"/>
        <xdr:cNvSpPr txBox="1"/>
      </xdr:nvSpPr>
      <xdr:spPr>
        <a:xfrm>
          <a:off x="3733800" y="1487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357,793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20151</xdr:rowOff>
    </xdr:from>
    <xdr:to>
      <xdr:col>4</xdr:col>
      <xdr:colOff>533400</xdr:colOff>
      <xdr:row>86</xdr:row>
      <xdr:rowOff>121751</xdr:rowOff>
    </xdr:to>
    <xdr:sp macro="" textlink="">
      <xdr:nvSpPr>
        <xdr:cNvPr id="216" name="円/楕円 215"/>
        <xdr:cNvSpPr/>
      </xdr:nvSpPr>
      <xdr:spPr>
        <a:xfrm>
          <a:off x="3175000" y="147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106528</xdr:rowOff>
    </xdr:from>
    <xdr:ext cx="762000" cy="259045"/>
    <xdr:sp macro="" textlink="">
      <xdr:nvSpPr>
        <xdr:cNvPr id="217" name="テキスト ボックス 216"/>
        <xdr:cNvSpPr txBox="1"/>
      </xdr:nvSpPr>
      <xdr:spPr>
        <a:xfrm>
          <a:off x="2844800" y="1485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352,379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134441</xdr:rowOff>
    </xdr:from>
    <xdr:to>
      <xdr:col>3</xdr:col>
      <xdr:colOff>330200</xdr:colOff>
      <xdr:row>86</xdr:row>
      <xdr:rowOff>64591</xdr:rowOff>
    </xdr:to>
    <xdr:sp macro="" textlink="">
      <xdr:nvSpPr>
        <xdr:cNvPr id="218" name="円/楕円 217"/>
        <xdr:cNvSpPr/>
      </xdr:nvSpPr>
      <xdr:spPr>
        <a:xfrm>
          <a:off x="2286000" y="147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49368</xdr:rowOff>
    </xdr:from>
    <xdr:ext cx="762000" cy="259045"/>
    <xdr:sp macro="" textlink="">
      <xdr:nvSpPr>
        <xdr:cNvPr id="219" name="テキスト ボックス 218"/>
        <xdr:cNvSpPr txBox="1"/>
      </xdr:nvSpPr>
      <xdr:spPr>
        <a:xfrm>
          <a:off x="1955800" y="147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338,166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118897</xdr:rowOff>
    </xdr:from>
    <xdr:to>
      <xdr:col>2</xdr:col>
      <xdr:colOff>127000</xdr:colOff>
      <xdr:row>86</xdr:row>
      <xdr:rowOff>49047</xdr:rowOff>
    </xdr:to>
    <xdr:sp macro="" textlink="">
      <xdr:nvSpPr>
        <xdr:cNvPr id="220" name="円/楕円 219"/>
        <xdr:cNvSpPr/>
      </xdr:nvSpPr>
      <xdr:spPr>
        <a:xfrm>
          <a:off x="1397000" y="146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33824</xdr:rowOff>
    </xdr:from>
    <xdr:ext cx="762000" cy="259045"/>
    <xdr:sp macro="" textlink="">
      <xdr:nvSpPr>
        <xdr:cNvPr id="221" name="テキスト ボックス 220"/>
        <xdr:cNvSpPr txBox="1"/>
      </xdr:nvSpPr>
      <xdr:spPr>
        <a:xfrm>
          <a:off x="1066800" y="1477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334,301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類似団体に比べやや高い指数で推移しているが、「定員適正化計画」により、合併時の平成</a:t>
          </a:r>
          <a:r>
            <a:rPr kumimoji="1" lang="en-US" altLang="ja-JP" sz="1300">
              <a:latin typeface="ＭＳ Ｐゴシック"/>
            </a:rPr>
            <a:t>18</a:t>
          </a:r>
          <a:r>
            <a:rPr kumimoji="1" lang="ja-JP" altLang="en-US" sz="1300">
              <a:latin typeface="ＭＳ Ｐゴシック"/>
            </a:rPr>
            <a:t>年度に比べ職員数は２割以上減少している。</a:t>
          </a:r>
          <a:endParaRPr kumimoji="1" lang="en-US" altLang="ja-JP" sz="1300">
            <a:latin typeface="ＭＳ Ｐゴシック"/>
          </a:endParaRPr>
        </a:p>
        <a:p>
          <a:r>
            <a:rPr kumimoji="1" lang="ja-JP" altLang="en-US" sz="1300">
              <a:latin typeface="ＭＳ Ｐゴシック"/>
            </a:rPr>
            <a:t>　効率的な執行体制を確立するため、今後も事務事業の見直しなど職員数の適正化に努める。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9906</xdr:rowOff>
    </xdr:to>
    <xdr:cxnSp macro="">
      <xdr:nvCxnSpPr>
        <xdr:cNvPr id="253" name="直線コネクタ 252"/>
        <xdr:cNvCxnSpPr/>
      </xdr:nvCxnSpPr>
      <xdr:spPr>
        <a:xfrm flipV="1">
          <a:off x="16179800" y="14677389"/>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9906</xdr:rowOff>
    </xdr:to>
    <xdr:cxnSp macro="">
      <xdr:nvCxnSpPr>
        <xdr:cNvPr id="256" name="直線コネクタ 255"/>
        <xdr:cNvCxnSpPr/>
      </xdr:nvCxnSpPr>
      <xdr:spPr>
        <a:xfrm>
          <a:off x="15290800" y="147015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85</xdr:row>
      <xdr:rowOff>133096</xdr:rowOff>
    </xdr:to>
    <xdr:cxnSp macro="">
      <xdr:nvCxnSpPr>
        <xdr:cNvPr id="259" name="直線コネクタ 258"/>
        <xdr:cNvCxnSpPr/>
      </xdr:nvCxnSpPr>
      <xdr:spPr>
        <a:xfrm flipV="1">
          <a:off x="14401800" y="147015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133096</xdr:rowOff>
    </xdr:from>
    <xdr:to>
      <xdr:col>21</xdr:col>
      <xdr:colOff>0</xdr:colOff>
      <xdr:row>88</xdr:row>
      <xdr:rowOff>0</xdr:rowOff>
    </xdr:to>
    <xdr:cxnSp macro="">
      <xdr:nvCxnSpPr>
        <xdr:cNvPr id="262" name="直線コネクタ 261"/>
        <xdr:cNvCxnSpPr/>
      </xdr:nvCxnSpPr>
      <xdr:spPr>
        <a:xfrm flipV="1">
          <a:off x="13512800" y="14706346"/>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2" name="円/楕円 271"/>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3"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130556</xdr:rowOff>
    </xdr:from>
    <xdr:to>
      <xdr:col>23</xdr:col>
      <xdr:colOff>457200</xdr:colOff>
      <xdr:row>86</xdr:row>
      <xdr:rowOff>60706</xdr:rowOff>
    </xdr:to>
    <xdr:sp macro="" textlink="">
      <xdr:nvSpPr>
        <xdr:cNvPr id="274" name="円/楕円 273"/>
        <xdr:cNvSpPr/>
      </xdr:nvSpPr>
      <xdr:spPr>
        <a:xfrm>
          <a:off x="16129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45483</xdr:rowOff>
    </xdr:from>
    <xdr:ext cx="736600" cy="259045"/>
    <xdr:sp macro="" textlink="">
      <xdr:nvSpPr>
        <xdr:cNvPr id="275" name="テキスト ボックス 274"/>
        <xdr:cNvSpPr txBox="1"/>
      </xdr:nvSpPr>
      <xdr:spPr>
        <a:xfrm>
          <a:off x="15798800" y="1479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6" name="円/楕円 275"/>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7" name="テキスト ボックス 276"/>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82296</xdr:rowOff>
    </xdr:from>
    <xdr:to>
      <xdr:col>21</xdr:col>
      <xdr:colOff>50800</xdr:colOff>
      <xdr:row>86</xdr:row>
      <xdr:rowOff>12446</xdr:rowOff>
    </xdr:to>
    <xdr:sp macro="" textlink="">
      <xdr:nvSpPr>
        <xdr:cNvPr id="278" name="円/楕円 277"/>
        <xdr:cNvSpPr/>
      </xdr:nvSpPr>
      <xdr:spPr>
        <a:xfrm>
          <a:off x="14351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168673</xdr:rowOff>
    </xdr:from>
    <xdr:ext cx="762000" cy="259045"/>
    <xdr:sp macro="" textlink="">
      <xdr:nvSpPr>
        <xdr:cNvPr id="279" name="テキスト ボックス 278"/>
        <xdr:cNvSpPr txBox="1"/>
      </xdr:nvSpPr>
      <xdr:spPr>
        <a:xfrm>
          <a:off x="14020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0" name="円/楕円 279"/>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1" name="テキスト ボックス 280"/>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の合併以降、総合支所方式による行政運営のため、類似団体に比べ職員数は多い状況にあったが、職員数について「定員適正化計画」による適正化を進めた結果、計画目標を達成しつつある。今後も行政サービスの提供とバランスをとりながら、適正な職員定数の確保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128429</xdr:rowOff>
    </xdr:from>
    <xdr:to>
      <xdr:col>24</xdr:col>
      <xdr:colOff>558800</xdr:colOff>
      <xdr:row>62</xdr:row>
      <xdr:rowOff>9461</xdr:rowOff>
    </xdr:to>
    <xdr:cxnSp macro="">
      <xdr:nvCxnSpPr>
        <xdr:cNvPr id="312" name="直線コネクタ 311"/>
        <xdr:cNvCxnSpPr/>
      </xdr:nvCxnSpPr>
      <xdr:spPr>
        <a:xfrm>
          <a:off x="16179800" y="10586879"/>
          <a:ext cx="838200" cy="5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3"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124206</xdr:rowOff>
    </xdr:from>
    <xdr:to>
      <xdr:col>23</xdr:col>
      <xdr:colOff>406400</xdr:colOff>
      <xdr:row>61</xdr:row>
      <xdr:rowOff>128429</xdr:rowOff>
    </xdr:to>
    <xdr:cxnSp macro="">
      <xdr:nvCxnSpPr>
        <xdr:cNvPr id="315" name="直線コネクタ 314"/>
        <xdr:cNvCxnSpPr/>
      </xdr:nvCxnSpPr>
      <xdr:spPr>
        <a:xfrm>
          <a:off x="15290800" y="1058265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7" name="テキスト ボックス 316"/>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122396</xdr:rowOff>
    </xdr:from>
    <xdr:to>
      <xdr:col>22</xdr:col>
      <xdr:colOff>203200</xdr:colOff>
      <xdr:row>61</xdr:row>
      <xdr:rowOff>124206</xdr:rowOff>
    </xdr:to>
    <xdr:cxnSp macro="">
      <xdr:nvCxnSpPr>
        <xdr:cNvPr id="318" name="直線コネクタ 317"/>
        <xdr:cNvCxnSpPr/>
      </xdr:nvCxnSpPr>
      <xdr:spPr>
        <a:xfrm>
          <a:off x="14401800" y="10580846"/>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0" name="テキスト ボックス 319"/>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118776</xdr:rowOff>
    </xdr:from>
    <xdr:to>
      <xdr:col>21</xdr:col>
      <xdr:colOff>0</xdr:colOff>
      <xdr:row>61</xdr:row>
      <xdr:rowOff>122396</xdr:rowOff>
    </xdr:to>
    <xdr:cxnSp macro="">
      <xdr:nvCxnSpPr>
        <xdr:cNvPr id="321" name="直線コネクタ 320"/>
        <xdr:cNvCxnSpPr/>
      </xdr:nvCxnSpPr>
      <xdr:spPr>
        <a:xfrm>
          <a:off x="13512800" y="1057722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3" name="テキスト ボックス 322"/>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5" name="テキスト ボックス 324"/>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130111</xdr:rowOff>
    </xdr:from>
    <xdr:to>
      <xdr:col>24</xdr:col>
      <xdr:colOff>609600</xdr:colOff>
      <xdr:row>62</xdr:row>
      <xdr:rowOff>60261</xdr:rowOff>
    </xdr:to>
    <xdr:sp macro="" textlink="">
      <xdr:nvSpPr>
        <xdr:cNvPr id="331" name="円/楕円 330"/>
        <xdr:cNvSpPr/>
      </xdr:nvSpPr>
      <xdr:spPr>
        <a:xfrm>
          <a:off x="16967200" y="105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102188</xdr:rowOff>
    </xdr:from>
    <xdr:ext cx="762000" cy="259045"/>
    <xdr:sp macro="" textlink="">
      <xdr:nvSpPr>
        <xdr:cNvPr id="332" name="定員管理の状況該当値テキスト"/>
        <xdr:cNvSpPr txBox="1"/>
      </xdr:nvSpPr>
      <xdr:spPr>
        <a:xfrm>
          <a:off x="17106900" y="1056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77629</xdr:rowOff>
    </xdr:from>
    <xdr:to>
      <xdr:col>23</xdr:col>
      <xdr:colOff>457200</xdr:colOff>
      <xdr:row>62</xdr:row>
      <xdr:rowOff>7779</xdr:rowOff>
    </xdr:to>
    <xdr:sp macro="" textlink="">
      <xdr:nvSpPr>
        <xdr:cNvPr id="333" name="円/楕円 332"/>
        <xdr:cNvSpPr/>
      </xdr:nvSpPr>
      <xdr:spPr>
        <a:xfrm>
          <a:off x="16129000" y="105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164006</xdr:rowOff>
    </xdr:from>
    <xdr:ext cx="736600" cy="259045"/>
    <xdr:sp macro="" textlink="">
      <xdr:nvSpPr>
        <xdr:cNvPr id="334" name="テキスト ボックス 333"/>
        <xdr:cNvSpPr txBox="1"/>
      </xdr:nvSpPr>
      <xdr:spPr>
        <a:xfrm>
          <a:off x="15798800" y="10622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73406</xdr:rowOff>
    </xdr:from>
    <xdr:to>
      <xdr:col>22</xdr:col>
      <xdr:colOff>254000</xdr:colOff>
      <xdr:row>62</xdr:row>
      <xdr:rowOff>3556</xdr:rowOff>
    </xdr:to>
    <xdr:sp macro="" textlink="">
      <xdr:nvSpPr>
        <xdr:cNvPr id="335" name="円/楕円 334"/>
        <xdr:cNvSpPr/>
      </xdr:nvSpPr>
      <xdr:spPr>
        <a:xfrm>
          <a:off x="15240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159783</xdr:rowOff>
    </xdr:from>
    <xdr:ext cx="762000" cy="259045"/>
    <xdr:sp macro="" textlink="">
      <xdr:nvSpPr>
        <xdr:cNvPr id="336" name="テキスト ボックス 335"/>
        <xdr:cNvSpPr txBox="1"/>
      </xdr:nvSpPr>
      <xdr:spPr>
        <a:xfrm>
          <a:off x="14909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71596</xdr:rowOff>
    </xdr:from>
    <xdr:to>
      <xdr:col>21</xdr:col>
      <xdr:colOff>50800</xdr:colOff>
      <xdr:row>62</xdr:row>
      <xdr:rowOff>1746</xdr:rowOff>
    </xdr:to>
    <xdr:sp macro="" textlink="">
      <xdr:nvSpPr>
        <xdr:cNvPr id="337" name="円/楕円 336"/>
        <xdr:cNvSpPr/>
      </xdr:nvSpPr>
      <xdr:spPr>
        <a:xfrm>
          <a:off x="14351000" y="10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157973</xdr:rowOff>
    </xdr:from>
    <xdr:ext cx="762000" cy="259045"/>
    <xdr:sp macro="" textlink="">
      <xdr:nvSpPr>
        <xdr:cNvPr id="338" name="テキスト ボックス 337"/>
        <xdr:cNvSpPr txBox="1"/>
      </xdr:nvSpPr>
      <xdr:spPr>
        <a:xfrm>
          <a:off x="14020800" y="1061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67976</xdr:rowOff>
    </xdr:from>
    <xdr:to>
      <xdr:col>19</xdr:col>
      <xdr:colOff>533400</xdr:colOff>
      <xdr:row>61</xdr:row>
      <xdr:rowOff>169576</xdr:rowOff>
    </xdr:to>
    <xdr:sp macro="" textlink="">
      <xdr:nvSpPr>
        <xdr:cNvPr id="339" name="円/楕円 338"/>
        <xdr:cNvSpPr/>
      </xdr:nvSpPr>
      <xdr:spPr>
        <a:xfrm>
          <a:off x="13462000" y="105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154353</xdr:rowOff>
    </xdr:from>
    <xdr:ext cx="762000" cy="259045"/>
    <xdr:sp macro="" textlink="">
      <xdr:nvSpPr>
        <xdr:cNvPr id="340" name="テキスト ボックス 339"/>
        <xdr:cNvSpPr txBox="1"/>
      </xdr:nvSpPr>
      <xdr:spPr>
        <a:xfrm>
          <a:off x="13131800" y="1061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地方債の新規発行の抑制、債務負担行為の減により、徐々に比率は改善しており、財政健全化の効果が数値になって表れてきている。</a:t>
          </a:r>
          <a:endParaRPr kumimoji="1" lang="en-US" altLang="ja-JP" sz="1300">
            <a:latin typeface="ＭＳ Ｐゴシック"/>
          </a:endParaRPr>
        </a:p>
        <a:p>
          <a:r>
            <a:rPr kumimoji="1" lang="ja-JP" altLang="en-US" sz="1300">
              <a:latin typeface="ＭＳ Ｐゴシック"/>
            </a:rPr>
            <a:t>　しかし、依然として類似団体の平均数値を上回っていることから、今後も中期的な財政推計の中で、住民生活とのバランスを図りながら引き続き新規地方債発行を抑制し、公債費の圧縮により他の行政サービスの充実へ転換できるよう健全化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54356</xdr:rowOff>
    </xdr:from>
    <xdr:to>
      <xdr:col>24</xdr:col>
      <xdr:colOff>558800</xdr:colOff>
      <xdr:row>42</xdr:row>
      <xdr:rowOff>117094</xdr:rowOff>
    </xdr:to>
    <xdr:cxnSp macro="">
      <xdr:nvCxnSpPr>
        <xdr:cNvPr id="371" name="直線コネクタ 370"/>
        <xdr:cNvCxnSpPr/>
      </xdr:nvCxnSpPr>
      <xdr:spPr>
        <a:xfrm flipV="1">
          <a:off x="16179800" y="725525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2"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117094</xdr:rowOff>
    </xdr:from>
    <xdr:to>
      <xdr:col>23</xdr:col>
      <xdr:colOff>406400</xdr:colOff>
      <xdr:row>43</xdr:row>
      <xdr:rowOff>3556</xdr:rowOff>
    </xdr:to>
    <xdr:cxnSp macro="">
      <xdr:nvCxnSpPr>
        <xdr:cNvPr id="374" name="直線コネクタ 373"/>
        <xdr:cNvCxnSpPr/>
      </xdr:nvCxnSpPr>
      <xdr:spPr>
        <a:xfrm flipV="1">
          <a:off x="15290800" y="73179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6" name="テキスト ボックス 375"/>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3556</xdr:rowOff>
    </xdr:from>
    <xdr:to>
      <xdr:col>22</xdr:col>
      <xdr:colOff>203200</xdr:colOff>
      <xdr:row>43</xdr:row>
      <xdr:rowOff>71120</xdr:rowOff>
    </xdr:to>
    <xdr:cxnSp macro="">
      <xdr:nvCxnSpPr>
        <xdr:cNvPr id="377" name="直線コネクタ 376"/>
        <xdr:cNvCxnSpPr/>
      </xdr:nvCxnSpPr>
      <xdr:spPr>
        <a:xfrm flipV="1">
          <a:off x="14401800" y="737590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79" name="テキスト ボックス 378"/>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85598</xdr:rowOff>
    </xdr:to>
    <xdr:cxnSp macro="">
      <xdr:nvCxnSpPr>
        <xdr:cNvPr id="380" name="直線コネクタ 379"/>
        <xdr:cNvCxnSpPr/>
      </xdr:nvCxnSpPr>
      <xdr:spPr>
        <a:xfrm flipV="1">
          <a:off x="13512800" y="744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2" name="テキスト ボックス 381"/>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4" name="テキスト ボックス 383"/>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3556</xdr:rowOff>
    </xdr:from>
    <xdr:to>
      <xdr:col>24</xdr:col>
      <xdr:colOff>609600</xdr:colOff>
      <xdr:row>42</xdr:row>
      <xdr:rowOff>105156</xdr:rowOff>
    </xdr:to>
    <xdr:sp macro="" textlink="">
      <xdr:nvSpPr>
        <xdr:cNvPr id="390" name="円/楕円 389"/>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147083</xdr:rowOff>
    </xdr:from>
    <xdr:ext cx="762000" cy="259045"/>
    <xdr:sp macro="" textlink="">
      <xdr:nvSpPr>
        <xdr:cNvPr id="391"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66294</xdr:rowOff>
    </xdr:from>
    <xdr:to>
      <xdr:col>23</xdr:col>
      <xdr:colOff>457200</xdr:colOff>
      <xdr:row>42</xdr:row>
      <xdr:rowOff>167894</xdr:rowOff>
    </xdr:to>
    <xdr:sp macro="" textlink="">
      <xdr:nvSpPr>
        <xdr:cNvPr id="392" name="円/楕円 391"/>
        <xdr:cNvSpPr/>
      </xdr:nvSpPr>
      <xdr:spPr>
        <a:xfrm>
          <a:off x="16129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152671</xdr:rowOff>
    </xdr:from>
    <xdr:ext cx="736600" cy="259045"/>
    <xdr:sp macro="" textlink="">
      <xdr:nvSpPr>
        <xdr:cNvPr id="393" name="テキスト ボックス 392"/>
        <xdr:cNvSpPr txBox="1"/>
      </xdr:nvSpPr>
      <xdr:spPr>
        <a:xfrm>
          <a:off x="15798800"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124206</xdr:rowOff>
    </xdr:from>
    <xdr:to>
      <xdr:col>22</xdr:col>
      <xdr:colOff>254000</xdr:colOff>
      <xdr:row>43</xdr:row>
      <xdr:rowOff>54356</xdr:rowOff>
    </xdr:to>
    <xdr:sp macro="" textlink="">
      <xdr:nvSpPr>
        <xdr:cNvPr id="394" name="円/楕円 393"/>
        <xdr:cNvSpPr/>
      </xdr:nvSpPr>
      <xdr:spPr>
        <a:xfrm>
          <a:off x="15240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39133</xdr:rowOff>
    </xdr:from>
    <xdr:ext cx="762000" cy="259045"/>
    <xdr:sp macro="" textlink="">
      <xdr:nvSpPr>
        <xdr:cNvPr id="395" name="テキスト ボックス 394"/>
        <xdr:cNvSpPr txBox="1"/>
      </xdr:nvSpPr>
      <xdr:spPr>
        <a:xfrm>
          <a:off x="14909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396" name="円/楕円 395"/>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397" name="テキスト ボックス 396"/>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398" name="円/楕円 397"/>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399" name="テキスト ボックス 398"/>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算出されていないが、地方債残高は類似団体平均と比較し高めであることや、地方交付税が減少傾向であり、とりわけ普通交付税の合併算定替の段階的縮減が始まっていることから、地方債の発行は慎重に行う必要がある。後世への負担を増加させないように新規事業の実施には十分な検討を行い財政の健全化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16214</xdr:rowOff>
    </xdr:from>
    <xdr:to>
      <xdr:col>21</xdr:col>
      <xdr:colOff>0</xdr:colOff>
      <xdr:row>14</xdr:row>
      <xdr:rowOff>151342</xdr:rowOff>
    </xdr:to>
    <xdr:cxnSp macro="">
      <xdr:nvCxnSpPr>
        <xdr:cNvPr id="433" name="直線コネクタ 432"/>
        <xdr:cNvCxnSpPr/>
      </xdr:nvCxnSpPr>
      <xdr:spPr>
        <a:xfrm flipV="1">
          <a:off x="13512800" y="241651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2" name="フローチャート : 判断 441"/>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3" name="テキスト ボックス 442"/>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136864</xdr:rowOff>
    </xdr:from>
    <xdr:to>
      <xdr:col>21</xdr:col>
      <xdr:colOff>50800</xdr:colOff>
      <xdr:row>14</xdr:row>
      <xdr:rowOff>67014</xdr:rowOff>
    </xdr:to>
    <xdr:sp macro="" textlink="">
      <xdr:nvSpPr>
        <xdr:cNvPr id="449" name="円/楕円 448"/>
        <xdr:cNvSpPr/>
      </xdr:nvSpPr>
      <xdr:spPr>
        <a:xfrm>
          <a:off x="14351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51791</xdr:rowOff>
    </xdr:from>
    <xdr:ext cx="762000" cy="259045"/>
    <xdr:sp macro="" textlink="">
      <xdr:nvSpPr>
        <xdr:cNvPr id="450" name="テキスト ボックス 449"/>
        <xdr:cNvSpPr txBox="1"/>
      </xdr:nvSpPr>
      <xdr:spPr>
        <a:xfrm>
          <a:off x="14020800" y="24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100542</xdr:rowOff>
    </xdr:from>
    <xdr:to>
      <xdr:col>19</xdr:col>
      <xdr:colOff>533400</xdr:colOff>
      <xdr:row>15</xdr:row>
      <xdr:rowOff>30692</xdr:rowOff>
    </xdr:to>
    <xdr:sp macro="" textlink="">
      <xdr:nvSpPr>
        <xdr:cNvPr id="451" name="円/楕円 450"/>
        <xdr:cNvSpPr/>
      </xdr:nvSpPr>
      <xdr:spPr>
        <a:xfrm>
          <a:off x="13462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15469</xdr:rowOff>
    </xdr:from>
    <xdr:ext cx="762000" cy="259045"/>
    <xdr:sp macro="" textlink="">
      <xdr:nvSpPr>
        <xdr:cNvPr id="452" name="テキスト ボックス 451"/>
        <xdr:cNvSpPr txBox="1"/>
      </xdr:nvSpPr>
      <xdr:spPr>
        <a:xfrm>
          <a:off x="13131800" y="258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7,394
343.66
9,220,456
9,089,692
116,590
5,166,440
11,350,569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度に「大空町定員適正化計画」を策定し、職員数の適正化に取り組んでいる。合併後、新規採用の抑制や組織の見直しを実施するなどして、職員数はほぼ計画目標どおり進んでおり、類似団体等と比較して低い割合となっている。</a:t>
          </a:r>
          <a:endParaRPr kumimoji="1" lang="en-US" altLang="ja-JP" sz="1300">
            <a:latin typeface="ＭＳ Ｐゴシック"/>
          </a:endParaRPr>
        </a:p>
        <a:p>
          <a:r>
            <a:rPr kumimoji="1" lang="ja-JP" altLang="en-US" sz="1300">
              <a:latin typeface="ＭＳ Ｐゴシック"/>
            </a:rPr>
            <a:t>　今後は行政サービスの質との兼ね合いを考慮しながら適正な職員数確保に努めていかなければならない。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17272</xdr:rowOff>
    </xdr:to>
    <xdr:cxnSp macro="">
      <xdr:nvCxnSpPr>
        <xdr:cNvPr id="64" name="直線コネクタ 63"/>
        <xdr:cNvCxnSpPr/>
      </xdr:nvCxnSpPr>
      <xdr:spPr>
        <a:xfrm>
          <a:off x="3987800" y="618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17272</xdr:rowOff>
    </xdr:from>
    <xdr:to>
      <xdr:col>5</xdr:col>
      <xdr:colOff>549275</xdr:colOff>
      <xdr:row>36</xdr:row>
      <xdr:rowOff>26416</xdr:rowOff>
    </xdr:to>
    <xdr:cxnSp macro="">
      <xdr:nvCxnSpPr>
        <xdr:cNvPr id="67" name="直線コネクタ 66"/>
        <xdr:cNvCxnSpPr/>
      </xdr:nvCxnSpPr>
      <xdr:spPr>
        <a:xfrm flipV="1">
          <a:off x="3098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165862</xdr:rowOff>
    </xdr:from>
    <xdr:to>
      <xdr:col>4</xdr:col>
      <xdr:colOff>346075</xdr:colOff>
      <xdr:row>36</xdr:row>
      <xdr:rowOff>26416</xdr:rowOff>
    </xdr:to>
    <xdr:cxnSp macro="">
      <xdr:nvCxnSpPr>
        <xdr:cNvPr id="70" name="直線コネクタ 69"/>
        <xdr:cNvCxnSpPr/>
      </xdr:nvCxnSpPr>
      <xdr:spPr>
        <a:xfrm>
          <a:off x="2209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165862</xdr:rowOff>
    </xdr:from>
    <xdr:to>
      <xdr:col>3</xdr:col>
      <xdr:colOff>142875</xdr:colOff>
      <xdr:row>36</xdr:row>
      <xdr:rowOff>62992</xdr:rowOff>
    </xdr:to>
    <xdr:cxnSp macro="">
      <xdr:nvCxnSpPr>
        <xdr:cNvPr id="73" name="直線コネクタ 72"/>
        <xdr:cNvCxnSpPr/>
      </xdr:nvCxnSpPr>
      <xdr:spPr>
        <a:xfrm flipV="1">
          <a:off x="1320800" y="61666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3" name="円/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137922</xdr:rowOff>
    </xdr:from>
    <xdr:to>
      <xdr:col>5</xdr:col>
      <xdr:colOff>600075</xdr:colOff>
      <xdr:row>36</xdr:row>
      <xdr:rowOff>68072</xdr:rowOff>
    </xdr:to>
    <xdr:sp macro="" textlink="">
      <xdr:nvSpPr>
        <xdr:cNvPr id="85" name="円/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7" name="円/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115062</xdr:rowOff>
    </xdr:from>
    <xdr:to>
      <xdr:col>3</xdr:col>
      <xdr:colOff>193675</xdr:colOff>
      <xdr:row>36</xdr:row>
      <xdr:rowOff>45212</xdr:rowOff>
    </xdr:to>
    <xdr:sp macro="" textlink="">
      <xdr:nvSpPr>
        <xdr:cNvPr id="89" name="円/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xdr:rowOff>
    </xdr:from>
    <xdr:to>
      <xdr:col>1</xdr:col>
      <xdr:colOff>676275</xdr:colOff>
      <xdr:row>36</xdr:row>
      <xdr:rowOff>113792</xdr:rowOff>
    </xdr:to>
    <xdr:sp macro="" textlink="">
      <xdr:nvSpPr>
        <xdr:cNvPr id="91" name="円/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により、職員人件費から委託料へシフトしていることから増加傾向にある。また、合併前の両地区に類似の公共施設があるため、維持管理や修繕費など物件費の割合を高める要因となっており、類似団体等と比較して高い割合とな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100330</xdr:rowOff>
    </xdr:to>
    <xdr:cxnSp macro="">
      <xdr:nvCxnSpPr>
        <xdr:cNvPr id="125" name="直線コネクタ 124"/>
        <xdr:cNvCxnSpPr/>
      </xdr:nvCxnSpPr>
      <xdr:spPr>
        <a:xfrm>
          <a:off x="15671800" y="3243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157480</xdr:rowOff>
    </xdr:from>
    <xdr:to>
      <xdr:col>22</xdr:col>
      <xdr:colOff>565150</xdr:colOff>
      <xdr:row>19</xdr:row>
      <xdr:rowOff>31750</xdr:rowOff>
    </xdr:to>
    <xdr:cxnSp macro="">
      <xdr:nvCxnSpPr>
        <xdr:cNvPr id="128" name="直線コネクタ 127"/>
        <xdr:cNvCxnSpPr/>
      </xdr:nvCxnSpPr>
      <xdr:spPr>
        <a:xfrm flipV="1">
          <a:off x="14782800" y="3243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35560</xdr:rowOff>
    </xdr:from>
    <xdr:to>
      <xdr:col>21</xdr:col>
      <xdr:colOff>361950</xdr:colOff>
      <xdr:row>19</xdr:row>
      <xdr:rowOff>31750</xdr:rowOff>
    </xdr:to>
    <xdr:cxnSp macro="">
      <xdr:nvCxnSpPr>
        <xdr:cNvPr id="131" name="直線コネクタ 130"/>
        <xdr:cNvCxnSpPr/>
      </xdr:nvCxnSpPr>
      <xdr:spPr>
        <a:xfrm>
          <a:off x="13893800" y="31216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xdr:rowOff>
    </xdr:from>
    <xdr:to>
      <xdr:col>20</xdr:col>
      <xdr:colOff>158750</xdr:colOff>
      <xdr:row>18</xdr:row>
      <xdr:rowOff>35560</xdr:rowOff>
    </xdr:to>
    <xdr:cxnSp macro="">
      <xdr:nvCxnSpPr>
        <xdr:cNvPr id="134" name="直線コネクタ 133"/>
        <xdr:cNvCxnSpPr/>
      </xdr:nvCxnSpPr>
      <xdr:spPr>
        <a:xfrm>
          <a:off x="13004800" y="309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49530</xdr:rowOff>
    </xdr:from>
    <xdr:to>
      <xdr:col>24</xdr:col>
      <xdr:colOff>82550</xdr:colOff>
      <xdr:row>19</xdr:row>
      <xdr:rowOff>151130</xdr:rowOff>
    </xdr:to>
    <xdr:sp macro="" textlink="">
      <xdr:nvSpPr>
        <xdr:cNvPr id="144" name="円/楕円 143"/>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21607</xdr:rowOff>
    </xdr:from>
    <xdr:ext cx="762000" cy="259045"/>
    <xdr:sp macro="" textlink="">
      <xdr:nvSpPr>
        <xdr:cNvPr id="145" name="物件費該当値テキスト"/>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152400</xdr:rowOff>
    </xdr:from>
    <xdr:to>
      <xdr:col>21</xdr:col>
      <xdr:colOff>412750</xdr:colOff>
      <xdr:row>19</xdr:row>
      <xdr:rowOff>82550</xdr:rowOff>
    </xdr:to>
    <xdr:sp macro="" textlink="">
      <xdr:nvSpPr>
        <xdr:cNvPr id="148" name="円/楕円 147"/>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67327</xdr:rowOff>
    </xdr:from>
    <xdr:ext cx="762000" cy="259045"/>
    <xdr:sp macro="" textlink="">
      <xdr:nvSpPr>
        <xdr:cNvPr id="149" name="テキスト ボックス 148"/>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156210</xdr:rowOff>
    </xdr:from>
    <xdr:to>
      <xdr:col>20</xdr:col>
      <xdr:colOff>209550</xdr:colOff>
      <xdr:row>18</xdr:row>
      <xdr:rowOff>86360</xdr:rowOff>
    </xdr:to>
    <xdr:sp macro="" textlink="">
      <xdr:nvSpPr>
        <xdr:cNvPr id="150" name="円/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125730</xdr:rowOff>
    </xdr:from>
    <xdr:to>
      <xdr:col>19</xdr:col>
      <xdr:colOff>6350</xdr:colOff>
      <xdr:row>18</xdr:row>
      <xdr:rowOff>55880</xdr:rowOff>
    </xdr:to>
    <xdr:sp macro="" textlink="">
      <xdr:nvSpPr>
        <xdr:cNvPr id="152" name="円/楕円 151"/>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40657</xdr:rowOff>
    </xdr:from>
    <xdr:ext cx="762000" cy="259045"/>
    <xdr:sp macro="" textlink="">
      <xdr:nvSpPr>
        <xdr:cNvPr id="153" name="テキスト ボックス 152"/>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や他の費目の割合が高いため、相対的に扶助費の割合は類似団体等と比較して低くなっているが、各種医療費の助成対象の拡大、上乗せ給付や現物給付化を行うなど福祉の充実に力を注いでいるところ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94343</xdr:rowOff>
    </xdr:to>
    <xdr:cxnSp macro="">
      <xdr:nvCxnSpPr>
        <xdr:cNvPr id="187" name="直線コネクタ 186"/>
        <xdr:cNvCxnSpPr/>
      </xdr:nvCxnSpPr>
      <xdr:spPr>
        <a:xfrm>
          <a:off x="3987800" y="9319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78015</xdr:rowOff>
    </xdr:to>
    <xdr:cxnSp macro="">
      <xdr:nvCxnSpPr>
        <xdr:cNvPr id="190" name="直線コネクタ 189"/>
        <xdr:cNvCxnSpPr/>
      </xdr:nvCxnSpPr>
      <xdr:spPr>
        <a:xfrm flipV="1">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78015</xdr:rowOff>
    </xdr:to>
    <xdr:cxnSp macro="">
      <xdr:nvCxnSpPr>
        <xdr:cNvPr id="193" name="直線コネクタ 192"/>
        <xdr:cNvCxnSpPr/>
      </xdr:nvCxnSpPr>
      <xdr:spPr>
        <a:xfrm>
          <a:off x="2209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45357</xdr:rowOff>
    </xdr:to>
    <xdr:cxnSp macro="">
      <xdr:nvCxnSpPr>
        <xdr:cNvPr id="196" name="直線コネクタ 195"/>
        <xdr:cNvCxnSpPr/>
      </xdr:nvCxnSpPr>
      <xdr:spPr>
        <a:xfrm flipV="1">
          <a:off x="1320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6" name="円/楕円 205"/>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7"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8" name="円/楕円 207"/>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9" name="テキスト ボックス 208"/>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2" name="円/楕円 211"/>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3" name="テキスト ボックス 212"/>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4" name="円/楕円 213"/>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5" name="テキスト ボックス 214"/>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その他内訳は、類似団体等と比較して低い割合となっている。</a:t>
          </a:r>
          <a:endParaRPr kumimoji="1" lang="en-US" altLang="ja-JP" sz="1300">
            <a:latin typeface="ＭＳ Ｐゴシック"/>
          </a:endParaRPr>
        </a:p>
        <a:p>
          <a:r>
            <a:rPr kumimoji="1" lang="ja-JP" altLang="en-US" sz="1300">
              <a:latin typeface="ＭＳ Ｐゴシック"/>
            </a:rPr>
            <a:t>　公共施設の老朽化による施設更新の時期が一度に重ならないよう、計画的な維持補修を行う必要がある。</a:t>
          </a:r>
          <a:endParaRPr kumimoji="1" lang="en-US" altLang="ja-JP" sz="1300">
            <a:latin typeface="ＭＳ Ｐゴシック"/>
          </a:endParaRPr>
        </a:p>
        <a:p>
          <a:r>
            <a:rPr kumimoji="1" lang="ja-JP" altLang="en-US" sz="1300">
              <a:latin typeface="ＭＳ Ｐゴシック"/>
            </a:rPr>
            <a:t>　繰出金に関しては水道事業、下水道事業ともに経営の健全化を図り、公営企業会計への適正な繰出に努める必要がある。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29845</xdr:rowOff>
    </xdr:from>
    <xdr:to>
      <xdr:col>24</xdr:col>
      <xdr:colOff>31750</xdr:colOff>
      <xdr:row>57</xdr:row>
      <xdr:rowOff>86995</xdr:rowOff>
    </xdr:to>
    <xdr:cxnSp macro="">
      <xdr:nvCxnSpPr>
        <xdr:cNvPr id="243" name="直線コネクタ 242"/>
        <xdr:cNvCxnSpPr/>
      </xdr:nvCxnSpPr>
      <xdr:spPr>
        <a:xfrm>
          <a:off x="15671800" y="98024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29845</xdr:rowOff>
    </xdr:from>
    <xdr:to>
      <xdr:col>22</xdr:col>
      <xdr:colOff>565150</xdr:colOff>
      <xdr:row>57</xdr:row>
      <xdr:rowOff>115570</xdr:rowOff>
    </xdr:to>
    <xdr:cxnSp macro="">
      <xdr:nvCxnSpPr>
        <xdr:cNvPr id="246" name="直線コネクタ 245"/>
        <xdr:cNvCxnSpPr/>
      </xdr:nvCxnSpPr>
      <xdr:spPr>
        <a:xfrm flipV="1">
          <a:off x="14782800" y="98024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115570</xdr:rowOff>
    </xdr:to>
    <xdr:cxnSp macro="">
      <xdr:nvCxnSpPr>
        <xdr:cNvPr id="249" name="直線コネクタ 248"/>
        <xdr:cNvCxnSpPr/>
      </xdr:nvCxnSpPr>
      <xdr:spPr>
        <a:xfrm>
          <a:off x="13893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64135</xdr:rowOff>
    </xdr:to>
    <xdr:cxnSp macro="">
      <xdr:nvCxnSpPr>
        <xdr:cNvPr id="252" name="直線コネクタ 251"/>
        <xdr:cNvCxnSpPr/>
      </xdr:nvCxnSpPr>
      <xdr:spPr>
        <a:xfrm flipV="1">
          <a:off x="13004800" y="98196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36195</xdr:rowOff>
    </xdr:from>
    <xdr:to>
      <xdr:col>24</xdr:col>
      <xdr:colOff>82550</xdr:colOff>
      <xdr:row>57</xdr:row>
      <xdr:rowOff>137795</xdr:rowOff>
    </xdr:to>
    <xdr:sp macro="" textlink="">
      <xdr:nvSpPr>
        <xdr:cNvPr id="262" name="円/楕円 261"/>
        <xdr:cNvSpPr/>
      </xdr:nvSpPr>
      <xdr:spPr>
        <a:xfrm>
          <a:off x="164592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52722</xdr:rowOff>
    </xdr:from>
    <xdr:ext cx="762000" cy="259045"/>
    <xdr:sp macro="" textlink="">
      <xdr:nvSpPr>
        <xdr:cNvPr id="263" name="その他該当値テキスト"/>
        <xdr:cNvSpPr txBox="1"/>
      </xdr:nvSpPr>
      <xdr:spPr>
        <a:xfrm>
          <a:off x="16598900" y="965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150495</xdr:rowOff>
    </xdr:from>
    <xdr:to>
      <xdr:col>22</xdr:col>
      <xdr:colOff>615950</xdr:colOff>
      <xdr:row>57</xdr:row>
      <xdr:rowOff>80645</xdr:rowOff>
    </xdr:to>
    <xdr:sp macro="" textlink="">
      <xdr:nvSpPr>
        <xdr:cNvPr id="264" name="円/楕円 263"/>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90822</xdr:rowOff>
    </xdr:from>
    <xdr:ext cx="736600" cy="259045"/>
    <xdr:sp macro="" textlink="">
      <xdr:nvSpPr>
        <xdr:cNvPr id="265" name="テキスト ボックス 264"/>
        <xdr:cNvSpPr txBox="1"/>
      </xdr:nvSpPr>
      <xdr:spPr>
        <a:xfrm>
          <a:off x="15290800" y="952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66" name="円/楕円 265"/>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5097</xdr:rowOff>
    </xdr:from>
    <xdr:ext cx="762000" cy="259045"/>
    <xdr:sp macro="" textlink="">
      <xdr:nvSpPr>
        <xdr:cNvPr id="267" name="テキスト ボックス 266"/>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68" name="円/楕円 267"/>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9" name="テキスト ボックス 268"/>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xdr:rowOff>
    </xdr:from>
    <xdr:to>
      <xdr:col>19</xdr:col>
      <xdr:colOff>6350</xdr:colOff>
      <xdr:row>57</xdr:row>
      <xdr:rowOff>114935</xdr:rowOff>
    </xdr:to>
    <xdr:sp macro="" textlink="">
      <xdr:nvSpPr>
        <xdr:cNvPr id="270" name="円/楕円 269"/>
        <xdr:cNvSpPr/>
      </xdr:nvSpPr>
      <xdr:spPr>
        <a:xfrm>
          <a:off x="12954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125112</xdr:rowOff>
    </xdr:from>
    <xdr:ext cx="762000" cy="259045"/>
    <xdr:sp macro="" textlink="">
      <xdr:nvSpPr>
        <xdr:cNvPr id="271" name="テキスト ボックス 270"/>
        <xdr:cNvSpPr txBox="1"/>
      </xdr:nvSpPr>
      <xdr:spPr>
        <a:xfrm>
          <a:off x="12623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団体への補助金については、「補助金等見直しに関する指針」により、原則事業費補助としている。また、真に町民の利益に役立つ活動を支援する仕組みをつくるために３年ごとに見直しを行い、限られた財源の公平・公正な活用に努めており、類似団体等と比較して低い割合となってい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12700</xdr:rowOff>
    </xdr:to>
    <xdr:cxnSp macro="">
      <xdr:nvCxnSpPr>
        <xdr:cNvPr id="301" name="直線コネクタ 300"/>
        <xdr:cNvCxnSpPr/>
      </xdr:nvCxnSpPr>
      <xdr:spPr>
        <a:xfrm>
          <a:off x="15671800" y="61666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35</xdr:row>
      <xdr:rowOff>165862</xdr:rowOff>
    </xdr:to>
    <xdr:cxnSp macro="">
      <xdr:nvCxnSpPr>
        <xdr:cNvPr id="304" name="直線コネクタ 303"/>
        <xdr:cNvCxnSpPr/>
      </xdr:nvCxnSpPr>
      <xdr:spPr>
        <a:xfrm>
          <a:off x="14782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152146</xdr:rowOff>
    </xdr:to>
    <xdr:cxnSp macro="">
      <xdr:nvCxnSpPr>
        <xdr:cNvPr id="307" name="直線コネクタ 306"/>
        <xdr:cNvCxnSpPr/>
      </xdr:nvCxnSpPr>
      <xdr:spPr>
        <a:xfrm>
          <a:off x="13893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3556</xdr:rowOff>
    </xdr:to>
    <xdr:cxnSp macro="">
      <xdr:nvCxnSpPr>
        <xdr:cNvPr id="310" name="直線コネクタ 309"/>
        <xdr:cNvCxnSpPr/>
      </xdr:nvCxnSpPr>
      <xdr:spPr>
        <a:xfrm flipV="1">
          <a:off x="13004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0" name="円/楕円 319"/>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1"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2" name="円/楕円 321"/>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3" name="テキスト ボックス 322"/>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24" name="円/楕円 323"/>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25" name="テキスト ボックス 32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6" name="円/楕円 325"/>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7" name="テキスト ボックス 326"/>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28" name="円/楕円 327"/>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29" name="テキスト ボックス 328"/>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北海道平均や類似団体に比較して高い割合となっているが、償還を上回る地方債の新規発行はしないなど比率抑制に努め、着実に地方債残高は減少している状況にある。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65278</xdr:rowOff>
    </xdr:from>
    <xdr:to>
      <xdr:col>7</xdr:col>
      <xdr:colOff>15875</xdr:colOff>
      <xdr:row>79</xdr:row>
      <xdr:rowOff>69850</xdr:rowOff>
    </xdr:to>
    <xdr:cxnSp macro="">
      <xdr:nvCxnSpPr>
        <xdr:cNvPr id="359" name="直線コネクタ 358"/>
        <xdr:cNvCxnSpPr/>
      </xdr:nvCxnSpPr>
      <xdr:spPr>
        <a:xfrm>
          <a:off x="3987800" y="136098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79</xdr:row>
      <xdr:rowOff>129287</xdr:rowOff>
    </xdr:to>
    <xdr:cxnSp macro="">
      <xdr:nvCxnSpPr>
        <xdr:cNvPr id="362" name="直線コネクタ 361"/>
        <xdr:cNvCxnSpPr/>
      </xdr:nvCxnSpPr>
      <xdr:spPr>
        <a:xfrm flipV="1">
          <a:off x="3098800" y="136098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129287</xdr:rowOff>
    </xdr:from>
    <xdr:to>
      <xdr:col>4</xdr:col>
      <xdr:colOff>346075</xdr:colOff>
      <xdr:row>80</xdr:row>
      <xdr:rowOff>30987</xdr:rowOff>
    </xdr:to>
    <xdr:cxnSp macro="">
      <xdr:nvCxnSpPr>
        <xdr:cNvPr id="365" name="直線コネクタ 364"/>
        <xdr:cNvCxnSpPr/>
      </xdr:nvCxnSpPr>
      <xdr:spPr>
        <a:xfrm flipV="1">
          <a:off x="2209800" y="136738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3556</xdr:rowOff>
    </xdr:from>
    <xdr:to>
      <xdr:col>3</xdr:col>
      <xdr:colOff>142875</xdr:colOff>
      <xdr:row>80</xdr:row>
      <xdr:rowOff>30987</xdr:rowOff>
    </xdr:to>
    <xdr:cxnSp macro="">
      <xdr:nvCxnSpPr>
        <xdr:cNvPr id="368" name="直線コネクタ 367"/>
        <xdr:cNvCxnSpPr/>
      </xdr:nvCxnSpPr>
      <xdr:spPr>
        <a:xfrm>
          <a:off x="1320800" y="137195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78" name="円/楕円 377"/>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162577</xdr:rowOff>
    </xdr:from>
    <xdr:ext cx="762000" cy="259045"/>
    <xdr:sp macro="" textlink="">
      <xdr:nvSpPr>
        <xdr:cNvPr id="379"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80" name="円/楕円 379"/>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81" name="テキスト ボックス 380"/>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78487</xdr:rowOff>
    </xdr:from>
    <xdr:to>
      <xdr:col>4</xdr:col>
      <xdr:colOff>396875</xdr:colOff>
      <xdr:row>80</xdr:row>
      <xdr:rowOff>8637</xdr:rowOff>
    </xdr:to>
    <xdr:sp macro="" textlink="">
      <xdr:nvSpPr>
        <xdr:cNvPr id="382" name="円/楕円 381"/>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164864</xdr:rowOff>
    </xdr:from>
    <xdr:ext cx="762000" cy="259045"/>
    <xdr:sp macro="" textlink="">
      <xdr:nvSpPr>
        <xdr:cNvPr id="383" name="テキスト ボックス 382"/>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151637</xdr:rowOff>
    </xdr:from>
    <xdr:to>
      <xdr:col>3</xdr:col>
      <xdr:colOff>193675</xdr:colOff>
      <xdr:row>80</xdr:row>
      <xdr:rowOff>81787</xdr:rowOff>
    </xdr:to>
    <xdr:sp macro="" textlink="">
      <xdr:nvSpPr>
        <xdr:cNvPr id="384" name="円/楕円 383"/>
        <xdr:cNvSpPr/>
      </xdr:nvSpPr>
      <xdr:spPr>
        <a:xfrm>
          <a:off x="2159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66564</xdr:rowOff>
    </xdr:from>
    <xdr:ext cx="762000" cy="259045"/>
    <xdr:sp macro="" textlink="">
      <xdr:nvSpPr>
        <xdr:cNvPr id="385" name="テキスト ボックス 384"/>
        <xdr:cNvSpPr txBox="1"/>
      </xdr:nvSpPr>
      <xdr:spPr>
        <a:xfrm>
          <a:off x="1828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86" name="円/楕円 385"/>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39133</xdr:rowOff>
    </xdr:from>
    <xdr:ext cx="762000" cy="259045"/>
    <xdr:sp macro="" textlink="">
      <xdr:nvSpPr>
        <xdr:cNvPr id="387" name="テキスト ボックス 386"/>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人件費、扶助費、補助費等、その他の項目が類似団体の平均を下回っていること、公債費以外の比率は、類似団体の平均を下回っている。</a:t>
          </a:r>
          <a:endParaRPr kumimoji="1" lang="en-US" altLang="ja-JP" sz="1300">
            <a:latin typeface="ＭＳ Ｐゴシック"/>
          </a:endParaRPr>
        </a:p>
        <a:p>
          <a:r>
            <a:rPr kumimoji="1" lang="ja-JP" altLang="en-US" sz="1300">
              <a:latin typeface="ＭＳ Ｐゴシック"/>
            </a:rPr>
            <a:t>　経常収支比率は経常的な収入である普通交付税の額にも影響されるが、適正に財源を確保する一方、地方債の新規発行の抑制に努め、公債費等の割合が高くならないように努めていく。</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75</xdr:row>
      <xdr:rowOff>119380</xdr:rowOff>
    </xdr:to>
    <xdr:cxnSp macro="">
      <xdr:nvCxnSpPr>
        <xdr:cNvPr id="420" name="直線コネクタ 419"/>
        <xdr:cNvCxnSpPr/>
      </xdr:nvCxnSpPr>
      <xdr:spPr>
        <a:xfrm>
          <a:off x="15671800" y="128600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xdr:rowOff>
    </xdr:from>
    <xdr:to>
      <xdr:col>22</xdr:col>
      <xdr:colOff>565150</xdr:colOff>
      <xdr:row>75</xdr:row>
      <xdr:rowOff>81280</xdr:rowOff>
    </xdr:to>
    <xdr:cxnSp macro="">
      <xdr:nvCxnSpPr>
        <xdr:cNvPr id="423" name="直線コネクタ 422"/>
        <xdr:cNvCxnSpPr/>
      </xdr:nvCxnSpPr>
      <xdr:spPr>
        <a:xfrm flipV="1">
          <a:off x="14782800" y="128600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77470</xdr:rowOff>
    </xdr:from>
    <xdr:to>
      <xdr:col>21</xdr:col>
      <xdr:colOff>361950</xdr:colOff>
      <xdr:row>75</xdr:row>
      <xdr:rowOff>81280</xdr:rowOff>
    </xdr:to>
    <xdr:cxnSp macro="">
      <xdr:nvCxnSpPr>
        <xdr:cNvPr id="426" name="直線コネクタ 425"/>
        <xdr:cNvCxnSpPr/>
      </xdr:nvCxnSpPr>
      <xdr:spPr>
        <a:xfrm>
          <a:off x="13893800" y="127647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77470</xdr:rowOff>
    </xdr:from>
    <xdr:to>
      <xdr:col>20</xdr:col>
      <xdr:colOff>158750</xdr:colOff>
      <xdr:row>74</xdr:row>
      <xdr:rowOff>161290</xdr:rowOff>
    </xdr:to>
    <xdr:cxnSp macro="">
      <xdr:nvCxnSpPr>
        <xdr:cNvPr id="429" name="直線コネクタ 428"/>
        <xdr:cNvCxnSpPr/>
      </xdr:nvCxnSpPr>
      <xdr:spPr>
        <a:xfrm flipV="1">
          <a:off x="13004800" y="127647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68580</xdr:rowOff>
    </xdr:from>
    <xdr:to>
      <xdr:col>24</xdr:col>
      <xdr:colOff>82550</xdr:colOff>
      <xdr:row>75</xdr:row>
      <xdr:rowOff>170180</xdr:rowOff>
    </xdr:to>
    <xdr:sp macro="" textlink="">
      <xdr:nvSpPr>
        <xdr:cNvPr id="439" name="円/楕円 438"/>
        <xdr:cNvSpPr/>
      </xdr:nvSpPr>
      <xdr:spPr>
        <a:xfrm>
          <a:off x="16459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85107</xdr:rowOff>
    </xdr:from>
    <xdr:ext cx="762000" cy="259045"/>
    <xdr:sp macro="" textlink="">
      <xdr:nvSpPr>
        <xdr:cNvPr id="440" name="公債費以外該当値テキスト"/>
        <xdr:cNvSpPr txBox="1"/>
      </xdr:nvSpPr>
      <xdr:spPr>
        <a:xfrm>
          <a:off x="16598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41" name="円/楕円 440"/>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42" name="テキスト ボックス 441"/>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30480</xdr:rowOff>
    </xdr:from>
    <xdr:to>
      <xdr:col>21</xdr:col>
      <xdr:colOff>412750</xdr:colOff>
      <xdr:row>75</xdr:row>
      <xdr:rowOff>132080</xdr:rowOff>
    </xdr:to>
    <xdr:sp macro="" textlink="">
      <xdr:nvSpPr>
        <xdr:cNvPr id="443" name="円/楕円 442"/>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142257</xdr:rowOff>
    </xdr:from>
    <xdr:ext cx="762000" cy="259045"/>
    <xdr:sp macro="" textlink="">
      <xdr:nvSpPr>
        <xdr:cNvPr id="444" name="テキスト ボックス 443"/>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26670</xdr:rowOff>
    </xdr:from>
    <xdr:to>
      <xdr:col>20</xdr:col>
      <xdr:colOff>209550</xdr:colOff>
      <xdr:row>74</xdr:row>
      <xdr:rowOff>128270</xdr:rowOff>
    </xdr:to>
    <xdr:sp macro="" textlink="">
      <xdr:nvSpPr>
        <xdr:cNvPr id="445" name="円/楕円 444"/>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138447</xdr:rowOff>
    </xdr:from>
    <xdr:ext cx="762000" cy="259045"/>
    <xdr:sp macro="" textlink="">
      <xdr:nvSpPr>
        <xdr:cNvPr id="446" name="テキスト ボックス 445"/>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110490</xdr:rowOff>
    </xdr:from>
    <xdr:to>
      <xdr:col>19</xdr:col>
      <xdr:colOff>6350</xdr:colOff>
      <xdr:row>75</xdr:row>
      <xdr:rowOff>40640</xdr:rowOff>
    </xdr:to>
    <xdr:sp macro="" textlink="">
      <xdr:nvSpPr>
        <xdr:cNvPr id="447" name="円/楕円 446"/>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50817</xdr:rowOff>
    </xdr:from>
    <xdr:ext cx="762000" cy="259045"/>
    <xdr:sp macro="" textlink="">
      <xdr:nvSpPr>
        <xdr:cNvPr id="448" name="テキスト ボックス 447"/>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北海道大空町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48403</xdr:rowOff>
    </xdr:from>
    <xdr:to>
      <xdr:col>4</xdr:col>
      <xdr:colOff>1117600</xdr:colOff>
      <xdr:row>16</xdr:row>
      <xdr:rowOff>70601</xdr:rowOff>
    </xdr:to>
    <xdr:cxnSp macro="">
      <xdr:nvCxnSpPr>
        <xdr:cNvPr id="46" name="直線コネクタ 45"/>
        <xdr:cNvCxnSpPr/>
      </xdr:nvCxnSpPr>
      <xdr:spPr bwMode="auto">
        <a:xfrm flipV="1">
          <a:off x="5003800" y="2839228"/>
          <a:ext cx="647700" cy="22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70601</xdr:rowOff>
    </xdr:from>
    <xdr:to>
      <xdr:col>4</xdr:col>
      <xdr:colOff>469900</xdr:colOff>
      <xdr:row>16</xdr:row>
      <xdr:rowOff>101724</xdr:rowOff>
    </xdr:to>
    <xdr:cxnSp macro="">
      <xdr:nvCxnSpPr>
        <xdr:cNvPr id="49" name="直線コネクタ 48"/>
        <xdr:cNvCxnSpPr/>
      </xdr:nvCxnSpPr>
      <xdr:spPr bwMode="auto">
        <a:xfrm flipV="1">
          <a:off x="4305300" y="2861426"/>
          <a:ext cx="698500" cy="3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101724</xdr:rowOff>
    </xdr:from>
    <xdr:to>
      <xdr:col>3</xdr:col>
      <xdr:colOff>904875</xdr:colOff>
      <xdr:row>16</xdr:row>
      <xdr:rowOff>145878</xdr:rowOff>
    </xdr:to>
    <xdr:cxnSp macro="">
      <xdr:nvCxnSpPr>
        <xdr:cNvPr id="52" name="直線コネクタ 51"/>
        <xdr:cNvCxnSpPr/>
      </xdr:nvCxnSpPr>
      <xdr:spPr bwMode="auto">
        <a:xfrm flipV="1">
          <a:off x="3606800" y="2892549"/>
          <a:ext cx="698500" cy="4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60382</xdr:rowOff>
    </xdr:from>
    <xdr:to>
      <xdr:col>3</xdr:col>
      <xdr:colOff>206375</xdr:colOff>
      <xdr:row>16</xdr:row>
      <xdr:rowOff>145878</xdr:rowOff>
    </xdr:to>
    <xdr:cxnSp macro="">
      <xdr:nvCxnSpPr>
        <xdr:cNvPr id="55" name="直線コネクタ 54"/>
        <xdr:cNvCxnSpPr/>
      </xdr:nvCxnSpPr>
      <xdr:spPr bwMode="auto">
        <a:xfrm>
          <a:off x="2908300" y="2851207"/>
          <a:ext cx="698500" cy="8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169053</xdr:rowOff>
    </xdr:from>
    <xdr:to>
      <xdr:col>5</xdr:col>
      <xdr:colOff>34925</xdr:colOff>
      <xdr:row>16</xdr:row>
      <xdr:rowOff>99203</xdr:rowOff>
    </xdr:to>
    <xdr:sp macro="" textlink="">
      <xdr:nvSpPr>
        <xdr:cNvPr id="65" name="円/楕円 64"/>
        <xdr:cNvSpPr/>
      </xdr:nvSpPr>
      <xdr:spPr bwMode="auto">
        <a:xfrm>
          <a:off x="5600700" y="278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14130</xdr:rowOff>
    </xdr:from>
    <xdr:ext cx="762000" cy="259045"/>
    <xdr:sp macro="" textlink="">
      <xdr:nvSpPr>
        <xdr:cNvPr id="66" name="人口1人当たり決算額の推移該当値テキスト130"/>
        <xdr:cNvSpPr txBox="1"/>
      </xdr:nvSpPr>
      <xdr:spPr>
        <a:xfrm>
          <a:off x="5740400" y="26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192,086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19801</xdr:rowOff>
    </xdr:from>
    <xdr:to>
      <xdr:col>4</xdr:col>
      <xdr:colOff>520700</xdr:colOff>
      <xdr:row>16</xdr:row>
      <xdr:rowOff>121401</xdr:rowOff>
    </xdr:to>
    <xdr:sp macro="" textlink="">
      <xdr:nvSpPr>
        <xdr:cNvPr id="67" name="円/楕円 66"/>
        <xdr:cNvSpPr/>
      </xdr:nvSpPr>
      <xdr:spPr bwMode="auto">
        <a:xfrm>
          <a:off x="4953000" y="281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131578</xdr:rowOff>
    </xdr:from>
    <xdr:ext cx="736600" cy="259045"/>
    <xdr:sp macro="" textlink="">
      <xdr:nvSpPr>
        <xdr:cNvPr id="68" name="テキスト ボックス 67"/>
        <xdr:cNvSpPr txBox="1"/>
      </xdr:nvSpPr>
      <xdr:spPr>
        <a:xfrm>
          <a:off x="4622800" y="2579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188,202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50924</xdr:rowOff>
    </xdr:from>
    <xdr:to>
      <xdr:col>3</xdr:col>
      <xdr:colOff>955675</xdr:colOff>
      <xdr:row>16</xdr:row>
      <xdr:rowOff>152524</xdr:rowOff>
    </xdr:to>
    <xdr:sp macro="" textlink="">
      <xdr:nvSpPr>
        <xdr:cNvPr id="69" name="円/楕円 68"/>
        <xdr:cNvSpPr/>
      </xdr:nvSpPr>
      <xdr:spPr bwMode="auto">
        <a:xfrm>
          <a:off x="4254500" y="284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162701</xdr:rowOff>
    </xdr:from>
    <xdr:ext cx="762000" cy="259045"/>
    <xdr:sp macro="" textlink="">
      <xdr:nvSpPr>
        <xdr:cNvPr id="70" name="テキスト ボックス 69"/>
        <xdr:cNvSpPr txBox="1"/>
      </xdr:nvSpPr>
      <xdr:spPr>
        <a:xfrm>
          <a:off x="3924300" y="261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182,756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95078</xdr:rowOff>
    </xdr:from>
    <xdr:to>
      <xdr:col>3</xdr:col>
      <xdr:colOff>257175</xdr:colOff>
      <xdr:row>17</xdr:row>
      <xdr:rowOff>25228</xdr:rowOff>
    </xdr:to>
    <xdr:sp macro="" textlink="">
      <xdr:nvSpPr>
        <xdr:cNvPr id="71" name="円/楕円 70"/>
        <xdr:cNvSpPr/>
      </xdr:nvSpPr>
      <xdr:spPr bwMode="auto">
        <a:xfrm>
          <a:off x="3556000" y="288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35405</xdr:rowOff>
    </xdr:from>
    <xdr:ext cx="762000" cy="259045"/>
    <xdr:sp macro="" textlink="">
      <xdr:nvSpPr>
        <xdr:cNvPr id="72" name="テキスト ボックス 71"/>
        <xdr:cNvSpPr txBox="1"/>
      </xdr:nvSpPr>
      <xdr:spPr>
        <a:xfrm>
          <a:off x="3225800" y="265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175,030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9582</xdr:rowOff>
    </xdr:from>
    <xdr:to>
      <xdr:col>2</xdr:col>
      <xdr:colOff>692150</xdr:colOff>
      <xdr:row>16</xdr:row>
      <xdr:rowOff>111182</xdr:rowOff>
    </xdr:to>
    <xdr:sp macro="" textlink="">
      <xdr:nvSpPr>
        <xdr:cNvPr id="73" name="円/楕円 72"/>
        <xdr:cNvSpPr/>
      </xdr:nvSpPr>
      <xdr:spPr bwMode="auto">
        <a:xfrm>
          <a:off x="2857500" y="280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121359</xdr:rowOff>
    </xdr:from>
    <xdr:ext cx="762000" cy="259045"/>
    <xdr:sp macro="" textlink="">
      <xdr:nvSpPr>
        <xdr:cNvPr id="74" name="テキスト ボックス 73"/>
        <xdr:cNvSpPr txBox="1"/>
      </xdr:nvSpPr>
      <xdr:spPr>
        <a:xfrm>
          <a:off x="2527300" y="256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189,990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23934</xdr:rowOff>
    </xdr:from>
    <xdr:to>
      <xdr:col>4</xdr:col>
      <xdr:colOff>1117600</xdr:colOff>
      <xdr:row>35</xdr:row>
      <xdr:rowOff>34602</xdr:rowOff>
    </xdr:to>
    <xdr:cxnSp macro="">
      <xdr:nvCxnSpPr>
        <xdr:cNvPr id="109" name="直線コネクタ 108"/>
        <xdr:cNvCxnSpPr/>
      </xdr:nvCxnSpPr>
      <xdr:spPr bwMode="auto">
        <a:xfrm>
          <a:off x="5003800" y="6634284"/>
          <a:ext cx="647700" cy="1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334144</xdr:rowOff>
    </xdr:from>
    <xdr:to>
      <xdr:col>4</xdr:col>
      <xdr:colOff>469900</xdr:colOff>
      <xdr:row>35</xdr:row>
      <xdr:rowOff>23934</xdr:rowOff>
    </xdr:to>
    <xdr:cxnSp macro="">
      <xdr:nvCxnSpPr>
        <xdr:cNvPr id="112" name="直線コネクタ 111"/>
        <xdr:cNvCxnSpPr/>
      </xdr:nvCxnSpPr>
      <xdr:spPr bwMode="auto">
        <a:xfrm>
          <a:off x="4305300" y="6601594"/>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95758</xdr:rowOff>
    </xdr:from>
    <xdr:to>
      <xdr:col>3</xdr:col>
      <xdr:colOff>904875</xdr:colOff>
      <xdr:row>34</xdr:row>
      <xdr:rowOff>334144</xdr:rowOff>
    </xdr:to>
    <xdr:cxnSp macro="">
      <xdr:nvCxnSpPr>
        <xdr:cNvPr id="115" name="直線コネクタ 114"/>
        <xdr:cNvCxnSpPr/>
      </xdr:nvCxnSpPr>
      <xdr:spPr bwMode="auto">
        <a:xfrm>
          <a:off x="3606800" y="6363208"/>
          <a:ext cx="698500" cy="238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95758</xdr:rowOff>
    </xdr:from>
    <xdr:to>
      <xdr:col>3</xdr:col>
      <xdr:colOff>206375</xdr:colOff>
      <xdr:row>34</xdr:row>
      <xdr:rowOff>146333</xdr:rowOff>
    </xdr:to>
    <xdr:cxnSp macro="">
      <xdr:nvCxnSpPr>
        <xdr:cNvPr id="118" name="直線コネクタ 117"/>
        <xdr:cNvCxnSpPr/>
      </xdr:nvCxnSpPr>
      <xdr:spPr bwMode="auto">
        <a:xfrm flipV="1">
          <a:off x="2908300" y="6363208"/>
          <a:ext cx="698500" cy="50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326702</xdr:rowOff>
    </xdr:from>
    <xdr:to>
      <xdr:col>5</xdr:col>
      <xdr:colOff>34925</xdr:colOff>
      <xdr:row>35</xdr:row>
      <xdr:rowOff>85402</xdr:rowOff>
    </xdr:to>
    <xdr:sp macro="" textlink="">
      <xdr:nvSpPr>
        <xdr:cNvPr id="128" name="円/楕円 127"/>
        <xdr:cNvSpPr/>
      </xdr:nvSpPr>
      <xdr:spPr bwMode="auto">
        <a:xfrm>
          <a:off x="5600700" y="659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171779</xdr:rowOff>
    </xdr:from>
    <xdr:ext cx="762000" cy="259045"/>
    <xdr:sp macro="" textlink="">
      <xdr:nvSpPr>
        <xdr:cNvPr id="129" name="人口1人当たり決算額の推移該当値テキスト445"/>
        <xdr:cNvSpPr txBox="1"/>
      </xdr:nvSpPr>
      <xdr:spPr>
        <a:xfrm>
          <a:off x="5740400" y="64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316034</xdr:rowOff>
    </xdr:from>
    <xdr:to>
      <xdr:col>4</xdr:col>
      <xdr:colOff>520700</xdr:colOff>
      <xdr:row>35</xdr:row>
      <xdr:rowOff>74734</xdr:rowOff>
    </xdr:to>
    <xdr:sp macro="" textlink="">
      <xdr:nvSpPr>
        <xdr:cNvPr id="130" name="円/楕円 129"/>
        <xdr:cNvSpPr/>
      </xdr:nvSpPr>
      <xdr:spPr bwMode="auto">
        <a:xfrm>
          <a:off x="4953000" y="6583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84911</xdr:rowOff>
    </xdr:from>
    <xdr:ext cx="736600" cy="259045"/>
    <xdr:sp macro="" textlink="">
      <xdr:nvSpPr>
        <xdr:cNvPr id="131" name="テキスト ボックス 130"/>
        <xdr:cNvSpPr txBox="1"/>
      </xdr:nvSpPr>
      <xdr:spPr>
        <a:xfrm>
          <a:off x="4622800" y="6352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59,718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283344</xdr:rowOff>
    </xdr:from>
    <xdr:to>
      <xdr:col>3</xdr:col>
      <xdr:colOff>955675</xdr:colOff>
      <xdr:row>35</xdr:row>
      <xdr:rowOff>42044</xdr:rowOff>
    </xdr:to>
    <xdr:sp macro="" textlink="">
      <xdr:nvSpPr>
        <xdr:cNvPr id="132" name="円/楕円 131"/>
        <xdr:cNvSpPr/>
      </xdr:nvSpPr>
      <xdr:spPr bwMode="auto">
        <a:xfrm>
          <a:off x="4254500" y="655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52221</xdr:rowOff>
    </xdr:from>
    <xdr:ext cx="762000" cy="259045"/>
    <xdr:sp macro="" textlink="">
      <xdr:nvSpPr>
        <xdr:cNvPr id="133" name="テキスト ボックス 132"/>
        <xdr:cNvSpPr txBox="1"/>
      </xdr:nvSpPr>
      <xdr:spPr>
        <a:xfrm>
          <a:off x="3924300" y="63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44958</xdr:rowOff>
    </xdr:from>
    <xdr:to>
      <xdr:col>3</xdr:col>
      <xdr:colOff>257175</xdr:colOff>
      <xdr:row>34</xdr:row>
      <xdr:rowOff>146558</xdr:rowOff>
    </xdr:to>
    <xdr:sp macro="" textlink="">
      <xdr:nvSpPr>
        <xdr:cNvPr id="134" name="円/楕円 133"/>
        <xdr:cNvSpPr/>
      </xdr:nvSpPr>
      <xdr:spPr bwMode="auto">
        <a:xfrm>
          <a:off x="3556000" y="631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156735</xdr:rowOff>
    </xdr:from>
    <xdr:ext cx="762000" cy="259045"/>
    <xdr:sp macro="" textlink="">
      <xdr:nvSpPr>
        <xdr:cNvPr id="135" name="テキスト ボックス 134"/>
        <xdr:cNvSpPr txBox="1"/>
      </xdr:nvSpPr>
      <xdr:spPr>
        <a:xfrm>
          <a:off x="3225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84,620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95533</xdr:rowOff>
    </xdr:from>
    <xdr:to>
      <xdr:col>2</xdr:col>
      <xdr:colOff>692150</xdr:colOff>
      <xdr:row>34</xdr:row>
      <xdr:rowOff>197133</xdr:rowOff>
    </xdr:to>
    <xdr:sp macro="" textlink="">
      <xdr:nvSpPr>
        <xdr:cNvPr id="136" name="円/楕円 135"/>
        <xdr:cNvSpPr/>
      </xdr:nvSpPr>
      <xdr:spPr bwMode="auto">
        <a:xfrm>
          <a:off x="2857500" y="636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207310</xdr:rowOff>
    </xdr:from>
    <xdr:ext cx="762000" cy="259045"/>
    <xdr:sp macro="" textlink="">
      <xdr:nvSpPr>
        <xdr:cNvPr id="137" name="テキスト ボックス 136"/>
        <xdr:cNvSpPr txBox="1"/>
      </xdr:nvSpPr>
      <xdr:spPr>
        <a:xfrm>
          <a:off x="2527300" y="613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7,394
343.66
9,220,456
9,089,692
116,590
5,166,440
11,350,569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92487</xdr:rowOff>
    </xdr:from>
    <xdr:to>
      <xdr:col>6</xdr:col>
      <xdr:colOff>511175</xdr:colOff>
      <xdr:row>34</xdr:row>
      <xdr:rowOff>94841</xdr:rowOff>
    </xdr:to>
    <xdr:cxnSp macro="">
      <xdr:nvCxnSpPr>
        <xdr:cNvPr id="61" name="直線コネクタ 60"/>
        <xdr:cNvCxnSpPr/>
      </xdr:nvCxnSpPr>
      <xdr:spPr>
        <a:xfrm flipV="1">
          <a:off x="3797300" y="5921787"/>
          <a:ext cx="8382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94841</xdr:rowOff>
    </xdr:from>
    <xdr:to>
      <xdr:col>5</xdr:col>
      <xdr:colOff>358775</xdr:colOff>
      <xdr:row>34</xdr:row>
      <xdr:rowOff>100800</xdr:rowOff>
    </xdr:to>
    <xdr:cxnSp macro="">
      <xdr:nvCxnSpPr>
        <xdr:cNvPr id="64" name="直線コネクタ 63"/>
        <xdr:cNvCxnSpPr/>
      </xdr:nvCxnSpPr>
      <xdr:spPr>
        <a:xfrm flipV="1">
          <a:off x="2908300" y="5924141"/>
          <a:ext cx="8890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100800</xdr:rowOff>
    </xdr:from>
    <xdr:to>
      <xdr:col>4</xdr:col>
      <xdr:colOff>155575</xdr:colOff>
      <xdr:row>34</xdr:row>
      <xdr:rowOff>133970</xdr:rowOff>
    </xdr:to>
    <xdr:cxnSp macro="">
      <xdr:nvCxnSpPr>
        <xdr:cNvPr id="67" name="直線コネクタ 66"/>
        <xdr:cNvCxnSpPr/>
      </xdr:nvCxnSpPr>
      <xdr:spPr>
        <a:xfrm flipV="1">
          <a:off x="2019300" y="5930100"/>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47231</xdr:rowOff>
    </xdr:from>
    <xdr:to>
      <xdr:col>2</xdr:col>
      <xdr:colOff>638175</xdr:colOff>
      <xdr:row>34</xdr:row>
      <xdr:rowOff>133970</xdr:rowOff>
    </xdr:to>
    <xdr:cxnSp macro="">
      <xdr:nvCxnSpPr>
        <xdr:cNvPr id="70" name="直線コネクタ 69"/>
        <xdr:cNvCxnSpPr/>
      </xdr:nvCxnSpPr>
      <xdr:spPr>
        <a:xfrm>
          <a:off x="1130300" y="5876531"/>
          <a:ext cx="889000" cy="8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41687</xdr:rowOff>
    </xdr:from>
    <xdr:to>
      <xdr:col>6</xdr:col>
      <xdr:colOff>561975</xdr:colOff>
      <xdr:row>34</xdr:row>
      <xdr:rowOff>143287</xdr:rowOff>
    </xdr:to>
    <xdr:sp macro="" textlink="">
      <xdr:nvSpPr>
        <xdr:cNvPr id="80" name="円/楕円 79"/>
        <xdr:cNvSpPr/>
      </xdr:nvSpPr>
      <xdr:spPr>
        <a:xfrm>
          <a:off x="4584700" y="58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64564</xdr:rowOff>
    </xdr:from>
    <xdr:ext cx="599010" cy="259045"/>
    <xdr:sp macro="" textlink="">
      <xdr:nvSpPr>
        <xdr:cNvPr id="81" name="人件費該当値テキスト"/>
        <xdr:cNvSpPr txBox="1"/>
      </xdr:nvSpPr>
      <xdr:spPr>
        <a:xfrm>
          <a:off x="4686300" y="572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156,196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44041</xdr:rowOff>
    </xdr:from>
    <xdr:to>
      <xdr:col>5</xdr:col>
      <xdr:colOff>409575</xdr:colOff>
      <xdr:row>34</xdr:row>
      <xdr:rowOff>145641</xdr:rowOff>
    </xdr:to>
    <xdr:sp macro="" textlink="">
      <xdr:nvSpPr>
        <xdr:cNvPr id="82" name="円/楕円 81"/>
        <xdr:cNvSpPr/>
      </xdr:nvSpPr>
      <xdr:spPr>
        <a:xfrm>
          <a:off x="3746500" y="5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162168</xdr:rowOff>
    </xdr:from>
    <xdr:ext cx="599010" cy="259045"/>
    <xdr:sp macro="" textlink="">
      <xdr:nvSpPr>
        <xdr:cNvPr id="83" name="テキスト ボックス 82"/>
        <xdr:cNvSpPr txBox="1"/>
      </xdr:nvSpPr>
      <xdr:spPr>
        <a:xfrm>
          <a:off x="3497794" y="56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155,887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50000</xdr:rowOff>
    </xdr:from>
    <xdr:to>
      <xdr:col>4</xdr:col>
      <xdr:colOff>206375</xdr:colOff>
      <xdr:row>34</xdr:row>
      <xdr:rowOff>151600</xdr:rowOff>
    </xdr:to>
    <xdr:sp macro="" textlink="">
      <xdr:nvSpPr>
        <xdr:cNvPr id="84" name="円/楕円 83"/>
        <xdr:cNvSpPr/>
      </xdr:nvSpPr>
      <xdr:spPr>
        <a:xfrm>
          <a:off x="2857500" y="58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168127</xdr:rowOff>
    </xdr:from>
    <xdr:ext cx="599010" cy="259045"/>
    <xdr:sp macro="" textlink="">
      <xdr:nvSpPr>
        <xdr:cNvPr id="85" name="テキスト ボックス 84"/>
        <xdr:cNvSpPr txBox="1"/>
      </xdr:nvSpPr>
      <xdr:spPr>
        <a:xfrm>
          <a:off x="2608794" y="565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155,105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83170</xdr:rowOff>
    </xdr:from>
    <xdr:to>
      <xdr:col>3</xdr:col>
      <xdr:colOff>3175</xdr:colOff>
      <xdr:row>35</xdr:row>
      <xdr:rowOff>13320</xdr:rowOff>
    </xdr:to>
    <xdr:sp macro="" textlink="">
      <xdr:nvSpPr>
        <xdr:cNvPr id="86" name="円/楕円 85"/>
        <xdr:cNvSpPr/>
      </xdr:nvSpPr>
      <xdr:spPr>
        <a:xfrm>
          <a:off x="1968500" y="59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29847</xdr:rowOff>
    </xdr:from>
    <xdr:ext cx="599010" cy="259045"/>
    <xdr:sp macro="" textlink="">
      <xdr:nvSpPr>
        <xdr:cNvPr id="87" name="テキスト ボックス 86"/>
        <xdr:cNvSpPr txBox="1"/>
      </xdr:nvSpPr>
      <xdr:spPr>
        <a:xfrm>
          <a:off x="1719794" y="568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150,752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167881</xdr:rowOff>
    </xdr:from>
    <xdr:to>
      <xdr:col>1</xdr:col>
      <xdr:colOff>485775</xdr:colOff>
      <xdr:row>34</xdr:row>
      <xdr:rowOff>98031</xdr:rowOff>
    </xdr:to>
    <xdr:sp macro="" textlink="">
      <xdr:nvSpPr>
        <xdr:cNvPr id="88" name="円/楕円 87"/>
        <xdr:cNvSpPr/>
      </xdr:nvSpPr>
      <xdr:spPr>
        <a:xfrm>
          <a:off x="1079500" y="58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114558</xdr:rowOff>
    </xdr:from>
    <xdr:ext cx="599010" cy="259045"/>
    <xdr:sp macro="" textlink="">
      <xdr:nvSpPr>
        <xdr:cNvPr id="89" name="テキスト ボックス 88"/>
        <xdr:cNvSpPr txBox="1"/>
      </xdr:nvSpPr>
      <xdr:spPr>
        <a:xfrm>
          <a:off x="830794" y="560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48168</xdr:rowOff>
    </xdr:from>
    <xdr:to>
      <xdr:col>6</xdr:col>
      <xdr:colOff>511175</xdr:colOff>
      <xdr:row>52</xdr:row>
      <xdr:rowOff>123599</xdr:rowOff>
    </xdr:to>
    <xdr:cxnSp macro="">
      <xdr:nvCxnSpPr>
        <xdr:cNvPr id="119" name="直線コネクタ 118"/>
        <xdr:cNvCxnSpPr/>
      </xdr:nvCxnSpPr>
      <xdr:spPr>
        <a:xfrm flipV="1">
          <a:off x="3797300" y="8963568"/>
          <a:ext cx="838200" cy="7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123599</xdr:rowOff>
    </xdr:from>
    <xdr:to>
      <xdr:col>5</xdr:col>
      <xdr:colOff>358775</xdr:colOff>
      <xdr:row>53</xdr:row>
      <xdr:rowOff>6342</xdr:rowOff>
    </xdr:to>
    <xdr:cxnSp macro="">
      <xdr:nvCxnSpPr>
        <xdr:cNvPr id="122" name="直線コネクタ 121"/>
        <xdr:cNvCxnSpPr/>
      </xdr:nvCxnSpPr>
      <xdr:spPr>
        <a:xfrm flipV="1">
          <a:off x="2908300" y="9038999"/>
          <a:ext cx="889000" cy="5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6342</xdr:rowOff>
    </xdr:from>
    <xdr:to>
      <xdr:col>4</xdr:col>
      <xdr:colOff>155575</xdr:colOff>
      <xdr:row>53</xdr:row>
      <xdr:rowOff>47064</xdr:rowOff>
    </xdr:to>
    <xdr:cxnSp macro="">
      <xdr:nvCxnSpPr>
        <xdr:cNvPr id="125" name="直線コネクタ 124"/>
        <xdr:cNvCxnSpPr/>
      </xdr:nvCxnSpPr>
      <xdr:spPr>
        <a:xfrm flipV="1">
          <a:off x="2019300" y="9093192"/>
          <a:ext cx="889000" cy="4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47064</xdr:rowOff>
    </xdr:from>
    <xdr:to>
      <xdr:col>2</xdr:col>
      <xdr:colOff>638175</xdr:colOff>
      <xdr:row>54</xdr:row>
      <xdr:rowOff>9352</xdr:rowOff>
    </xdr:to>
    <xdr:cxnSp macro="">
      <xdr:nvCxnSpPr>
        <xdr:cNvPr id="128" name="直線コネクタ 127"/>
        <xdr:cNvCxnSpPr/>
      </xdr:nvCxnSpPr>
      <xdr:spPr>
        <a:xfrm flipV="1">
          <a:off x="1130300" y="9133914"/>
          <a:ext cx="889000" cy="13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168818</xdr:rowOff>
    </xdr:from>
    <xdr:to>
      <xdr:col>6</xdr:col>
      <xdr:colOff>561975</xdr:colOff>
      <xdr:row>52</xdr:row>
      <xdr:rowOff>98968</xdr:rowOff>
    </xdr:to>
    <xdr:sp macro="" textlink="">
      <xdr:nvSpPr>
        <xdr:cNvPr id="138" name="円/楕円 137"/>
        <xdr:cNvSpPr/>
      </xdr:nvSpPr>
      <xdr:spPr>
        <a:xfrm>
          <a:off x="4584700" y="89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20245</xdr:rowOff>
    </xdr:from>
    <xdr:ext cx="599010" cy="259045"/>
    <xdr:sp macro="" textlink="">
      <xdr:nvSpPr>
        <xdr:cNvPr id="139" name="物件費該当値テキスト"/>
        <xdr:cNvSpPr txBox="1"/>
      </xdr:nvSpPr>
      <xdr:spPr>
        <a:xfrm>
          <a:off x="4686300" y="876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207,012</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72799</xdr:rowOff>
    </xdr:from>
    <xdr:to>
      <xdr:col>5</xdr:col>
      <xdr:colOff>409575</xdr:colOff>
      <xdr:row>53</xdr:row>
      <xdr:rowOff>2949</xdr:rowOff>
    </xdr:to>
    <xdr:sp macro="" textlink="">
      <xdr:nvSpPr>
        <xdr:cNvPr id="140" name="円/楕円 139"/>
        <xdr:cNvSpPr/>
      </xdr:nvSpPr>
      <xdr:spPr>
        <a:xfrm>
          <a:off x="3746500" y="89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19476</xdr:rowOff>
    </xdr:from>
    <xdr:ext cx="599010" cy="259045"/>
    <xdr:sp macro="" textlink="">
      <xdr:nvSpPr>
        <xdr:cNvPr id="141" name="テキスト ボックス 140"/>
        <xdr:cNvSpPr txBox="1"/>
      </xdr:nvSpPr>
      <xdr:spPr>
        <a:xfrm>
          <a:off x="3497794" y="87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197,113</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126992</xdr:rowOff>
    </xdr:from>
    <xdr:to>
      <xdr:col>4</xdr:col>
      <xdr:colOff>206375</xdr:colOff>
      <xdr:row>53</xdr:row>
      <xdr:rowOff>57142</xdr:rowOff>
    </xdr:to>
    <xdr:sp macro="" textlink="">
      <xdr:nvSpPr>
        <xdr:cNvPr id="142" name="円/楕円 141"/>
        <xdr:cNvSpPr/>
      </xdr:nvSpPr>
      <xdr:spPr>
        <a:xfrm>
          <a:off x="2857500" y="9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73669</xdr:rowOff>
    </xdr:from>
    <xdr:ext cx="599010" cy="259045"/>
    <xdr:sp macro="" textlink="">
      <xdr:nvSpPr>
        <xdr:cNvPr id="143" name="テキスト ボックス 142"/>
        <xdr:cNvSpPr txBox="1"/>
      </xdr:nvSpPr>
      <xdr:spPr>
        <a:xfrm>
          <a:off x="2608794" y="88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190,001</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167714</xdr:rowOff>
    </xdr:from>
    <xdr:to>
      <xdr:col>3</xdr:col>
      <xdr:colOff>3175</xdr:colOff>
      <xdr:row>53</xdr:row>
      <xdr:rowOff>97864</xdr:rowOff>
    </xdr:to>
    <xdr:sp macro="" textlink="">
      <xdr:nvSpPr>
        <xdr:cNvPr id="144" name="円/楕円 143"/>
        <xdr:cNvSpPr/>
      </xdr:nvSpPr>
      <xdr:spPr>
        <a:xfrm>
          <a:off x="1968500" y="908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114391</xdr:rowOff>
    </xdr:from>
    <xdr:ext cx="599010" cy="259045"/>
    <xdr:sp macro="" textlink="">
      <xdr:nvSpPr>
        <xdr:cNvPr id="145" name="テキスト ボックス 144"/>
        <xdr:cNvSpPr txBox="1"/>
      </xdr:nvSpPr>
      <xdr:spPr>
        <a:xfrm>
          <a:off x="1719794" y="885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184,657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130002</xdr:rowOff>
    </xdr:from>
    <xdr:to>
      <xdr:col>1</xdr:col>
      <xdr:colOff>485775</xdr:colOff>
      <xdr:row>54</xdr:row>
      <xdr:rowOff>60152</xdr:rowOff>
    </xdr:to>
    <xdr:sp macro="" textlink="">
      <xdr:nvSpPr>
        <xdr:cNvPr id="146" name="円/楕円 145"/>
        <xdr:cNvSpPr/>
      </xdr:nvSpPr>
      <xdr:spPr>
        <a:xfrm>
          <a:off x="1079500" y="92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76679</xdr:rowOff>
    </xdr:from>
    <xdr:ext cx="599010" cy="259045"/>
    <xdr:sp macro="" textlink="">
      <xdr:nvSpPr>
        <xdr:cNvPr id="147" name="テキスト ボックス 146"/>
        <xdr:cNvSpPr txBox="1"/>
      </xdr:nvSpPr>
      <xdr:spPr>
        <a:xfrm>
          <a:off x="830794" y="899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92746</xdr:rowOff>
    </xdr:from>
    <xdr:to>
      <xdr:col>6</xdr:col>
      <xdr:colOff>511175</xdr:colOff>
      <xdr:row>76</xdr:row>
      <xdr:rowOff>107421</xdr:rowOff>
    </xdr:to>
    <xdr:cxnSp macro="">
      <xdr:nvCxnSpPr>
        <xdr:cNvPr id="174" name="直線コネクタ 173"/>
        <xdr:cNvCxnSpPr/>
      </xdr:nvCxnSpPr>
      <xdr:spPr>
        <a:xfrm>
          <a:off x="3797300" y="13122946"/>
          <a:ext cx="8382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151062</xdr:rowOff>
    </xdr:from>
    <xdr:to>
      <xdr:col>5</xdr:col>
      <xdr:colOff>358775</xdr:colOff>
      <xdr:row>76</xdr:row>
      <xdr:rowOff>92746</xdr:rowOff>
    </xdr:to>
    <xdr:cxnSp macro="">
      <xdr:nvCxnSpPr>
        <xdr:cNvPr id="177" name="直線コネクタ 176"/>
        <xdr:cNvCxnSpPr/>
      </xdr:nvCxnSpPr>
      <xdr:spPr>
        <a:xfrm>
          <a:off x="2908300" y="13009812"/>
          <a:ext cx="889000" cy="1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151062</xdr:rowOff>
    </xdr:from>
    <xdr:to>
      <xdr:col>4</xdr:col>
      <xdr:colOff>155575</xdr:colOff>
      <xdr:row>76</xdr:row>
      <xdr:rowOff>36899</xdr:rowOff>
    </xdr:to>
    <xdr:cxnSp macro="">
      <xdr:nvCxnSpPr>
        <xdr:cNvPr id="180" name="直線コネクタ 179"/>
        <xdr:cNvCxnSpPr/>
      </xdr:nvCxnSpPr>
      <xdr:spPr>
        <a:xfrm flipV="1">
          <a:off x="2019300" y="13009812"/>
          <a:ext cx="8890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163063</xdr:rowOff>
    </xdr:from>
    <xdr:to>
      <xdr:col>2</xdr:col>
      <xdr:colOff>638175</xdr:colOff>
      <xdr:row>76</xdr:row>
      <xdr:rowOff>36899</xdr:rowOff>
    </xdr:to>
    <xdr:cxnSp macro="">
      <xdr:nvCxnSpPr>
        <xdr:cNvPr id="183" name="直線コネクタ 182"/>
        <xdr:cNvCxnSpPr/>
      </xdr:nvCxnSpPr>
      <xdr:spPr>
        <a:xfrm>
          <a:off x="1130300" y="13021813"/>
          <a:ext cx="889000" cy="4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56621</xdr:rowOff>
    </xdr:from>
    <xdr:to>
      <xdr:col>6</xdr:col>
      <xdr:colOff>561975</xdr:colOff>
      <xdr:row>76</xdr:row>
      <xdr:rowOff>158221</xdr:rowOff>
    </xdr:to>
    <xdr:sp macro="" textlink="">
      <xdr:nvSpPr>
        <xdr:cNvPr id="193" name="円/楕円 192"/>
        <xdr:cNvSpPr/>
      </xdr:nvSpPr>
      <xdr:spPr>
        <a:xfrm>
          <a:off x="4584700" y="1308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79498</xdr:rowOff>
    </xdr:from>
    <xdr:ext cx="534377" cy="259045"/>
    <xdr:sp macro="" textlink="">
      <xdr:nvSpPr>
        <xdr:cNvPr id="194" name="維持補修費該当値テキスト"/>
        <xdr:cNvSpPr txBox="1"/>
      </xdr:nvSpPr>
      <xdr:spPr>
        <a:xfrm>
          <a:off x="4686300" y="1293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41946</xdr:rowOff>
    </xdr:from>
    <xdr:to>
      <xdr:col>5</xdr:col>
      <xdr:colOff>409575</xdr:colOff>
      <xdr:row>76</xdr:row>
      <xdr:rowOff>143546</xdr:rowOff>
    </xdr:to>
    <xdr:sp macro="" textlink="">
      <xdr:nvSpPr>
        <xdr:cNvPr id="195" name="円/楕円 194"/>
        <xdr:cNvSpPr/>
      </xdr:nvSpPr>
      <xdr:spPr>
        <a:xfrm>
          <a:off x="3746500" y="130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160073</xdr:rowOff>
    </xdr:from>
    <xdr:ext cx="534377" cy="259045"/>
    <xdr:sp macro="" textlink="">
      <xdr:nvSpPr>
        <xdr:cNvPr id="196" name="テキスト ボックス 195"/>
        <xdr:cNvSpPr txBox="1"/>
      </xdr:nvSpPr>
      <xdr:spPr>
        <a:xfrm>
          <a:off x="3530111" y="1284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100261</xdr:rowOff>
    </xdr:from>
    <xdr:to>
      <xdr:col>4</xdr:col>
      <xdr:colOff>206375</xdr:colOff>
      <xdr:row>76</xdr:row>
      <xdr:rowOff>30411</xdr:rowOff>
    </xdr:to>
    <xdr:sp macro="" textlink="">
      <xdr:nvSpPr>
        <xdr:cNvPr id="197" name="円/楕円 196"/>
        <xdr:cNvSpPr/>
      </xdr:nvSpPr>
      <xdr:spPr>
        <a:xfrm>
          <a:off x="2857500" y="129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46938</xdr:rowOff>
    </xdr:from>
    <xdr:ext cx="534377" cy="259045"/>
    <xdr:sp macro="" textlink="">
      <xdr:nvSpPr>
        <xdr:cNvPr id="198" name="テキスト ボックス 197"/>
        <xdr:cNvSpPr txBox="1"/>
      </xdr:nvSpPr>
      <xdr:spPr>
        <a:xfrm>
          <a:off x="2641111" y="1273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157549</xdr:rowOff>
    </xdr:from>
    <xdr:to>
      <xdr:col>3</xdr:col>
      <xdr:colOff>3175</xdr:colOff>
      <xdr:row>76</xdr:row>
      <xdr:rowOff>87699</xdr:rowOff>
    </xdr:to>
    <xdr:sp macro="" textlink="">
      <xdr:nvSpPr>
        <xdr:cNvPr id="199" name="円/楕円 198"/>
        <xdr:cNvSpPr/>
      </xdr:nvSpPr>
      <xdr:spPr>
        <a:xfrm>
          <a:off x="1968500" y="130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104226</xdr:rowOff>
    </xdr:from>
    <xdr:ext cx="534377" cy="259045"/>
    <xdr:sp macro="" textlink="">
      <xdr:nvSpPr>
        <xdr:cNvPr id="200" name="テキスト ボックス 199"/>
        <xdr:cNvSpPr txBox="1"/>
      </xdr:nvSpPr>
      <xdr:spPr>
        <a:xfrm>
          <a:off x="1752111" y="1279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112263</xdr:rowOff>
    </xdr:from>
    <xdr:to>
      <xdr:col>1</xdr:col>
      <xdr:colOff>485775</xdr:colOff>
      <xdr:row>76</xdr:row>
      <xdr:rowOff>42413</xdr:rowOff>
    </xdr:to>
    <xdr:sp macro="" textlink="">
      <xdr:nvSpPr>
        <xdr:cNvPr id="201" name="円/楕円 200"/>
        <xdr:cNvSpPr/>
      </xdr:nvSpPr>
      <xdr:spPr>
        <a:xfrm>
          <a:off x="1079500" y="129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58940</xdr:rowOff>
    </xdr:from>
    <xdr:ext cx="534377" cy="259045"/>
    <xdr:sp macro="" textlink="">
      <xdr:nvSpPr>
        <xdr:cNvPr id="202" name="テキスト ボックス 201"/>
        <xdr:cNvSpPr txBox="1"/>
      </xdr:nvSpPr>
      <xdr:spPr>
        <a:xfrm>
          <a:off x="863111" y="127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70304</xdr:rowOff>
    </xdr:from>
    <xdr:to>
      <xdr:col>6</xdr:col>
      <xdr:colOff>511175</xdr:colOff>
      <xdr:row>98</xdr:row>
      <xdr:rowOff>160584</xdr:rowOff>
    </xdr:to>
    <xdr:cxnSp macro="">
      <xdr:nvCxnSpPr>
        <xdr:cNvPr id="234" name="直線コネクタ 233"/>
        <xdr:cNvCxnSpPr/>
      </xdr:nvCxnSpPr>
      <xdr:spPr>
        <a:xfrm flipV="1">
          <a:off x="3797300" y="16872404"/>
          <a:ext cx="838200" cy="9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148371</xdr:rowOff>
    </xdr:from>
    <xdr:to>
      <xdr:col>5</xdr:col>
      <xdr:colOff>358775</xdr:colOff>
      <xdr:row>98</xdr:row>
      <xdr:rowOff>160584</xdr:rowOff>
    </xdr:to>
    <xdr:cxnSp macro="">
      <xdr:nvCxnSpPr>
        <xdr:cNvPr id="237" name="直線コネクタ 236"/>
        <xdr:cNvCxnSpPr/>
      </xdr:nvCxnSpPr>
      <xdr:spPr>
        <a:xfrm>
          <a:off x="2908300" y="16950471"/>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148371</xdr:rowOff>
    </xdr:from>
    <xdr:to>
      <xdr:col>4</xdr:col>
      <xdr:colOff>155575</xdr:colOff>
      <xdr:row>99</xdr:row>
      <xdr:rowOff>75301</xdr:rowOff>
    </xdr:to>
    <xdr:cxnSp macro="">
      <xdr:nvCxnSpPr>
        <xdr:cNvPr id="240" name="直線コネクタ 239"/>
        <xdr:cNvCxnSpPr/>
      </xdr:nvCxnSpPr>
      <xdr:spPr>
        <a:xfrm flipV="1">
          <a:off x="2019300" y="16950471"/>
          <a:ext cx="889000" cy="9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75301</xdr:rowOff>
    </xdr:from>
    <xdr:to>
      <xdr:col>2</xdr:col>
      <xdr:colOff>638175</xdr:colOff>
      <xdr:row>99</xdr:row>
      <xdr:rowOff>100757</xdr:rowOff>
    </xdr:to>
    <xdr:cxnSp macro="">
      <xdr:nvCxnSpPr>
        <xdr:cNvPr id="243" name="直線コネクタ 242"/>
        <xdr:cNvCxnSpPr/>
      </xdr:nvCxnSpPr>
      <xdr:spPr>
        <a:xfrm flipV="1">
          <a:off x="1130300" y="17048851"/>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19504</xdr:rowOff>
    </xdr:from>
    <xdr:to>
      <xdr:col>6</xdr:col>
      <xdr:colOff>561975</xdr:colOff>
      <xdr:row>98</xdr:row>
      <xdr:rowOff>121104</xdr:rowOff>
    </xdr:to>
    <xdr:sp macro="" textlink="">
      <xdr:nvSpPr>
        <xdr:cNvPr id="253" name="円/楕円 252"/>
        <xdr:cNvSpPr/>
      </xdr:nvSpPr>
      <xdr:spPr>
        <a:xfrm>
          <a:off x="4584700" y="16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169381</xdr:rowOff>
    </xdr:from>
    <xdr:ext cx="534377" cy="259045"/>
    <xdr:sp macro="" textlink="">
      <xdr:nvSpPr>
        <xdr:cNvPr id="254" name="扶助費該当値テキスト"/>
        <xdr:cNvSpPr txBox="1"/>
      </xdr:nvSpPr>
      <xdr:spPr>
        <a:xfrm>
          <a:off x="4686300" y="168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52,250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109784</xdr:rowOff>
    </xdr:from>
    <xdr:to>
      <xdr:col>5</xdr:col>
      <xdr:colOff>409575</xdr:colOff>
      <xdr:row>99</xdr:row>
      <xdr:rowOff>39934</xdr:rowOff>
    </xdr:to>
    <xdr:sp macro="" textlink="">
      <xdr:nvSpPr>
        <xdr:cNvPr id="255" name="円/楕円 254"/>
        <xdr:cNvSpPr/>
      </xdr:nvSpPr>
      <xdr:spPr>
        <a:xfrm>
          <a:off x="3746500" y="169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31061</xdr:rowOff>
    </xdr:from>
    <xdr:ext cx="534377" cy="259045"/>
    <xdr:sp macro="" textlink="">
      <xdr:nvSpPr>
        <xdr:cNvPr id="256" name="テキスト ボックス 255"/>
        <xdr:cNvSpPr txBox="1"/>
      </xdr:nvSpPr>
      <xdr:spPr>
        <a:xfrm>
          <a:off x="3530111" y="1700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97571</xdr:rowOff>
    </xdr:from>
    <xdr:to>
      <xdr:col>4</xdr:col>
      <xdr:colOff>206375</xdr:colOff>
      <xdr:row>99</xdr:row>
      <xdr:rowOff>27721</xdr:rowOff>
    </xdr:to>
    <xdr:sp macro="" textlink="">
      <xdr:nvSpPr>
        <xdr:cNvPr id="257" name="円/楕円 256"/>
        <xdr:cNvSpPr/>
      </xdr:nvSpPr>
      <xdr:spPr>
        <a:xfrm>
          <a:off x="2857500" y="168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18848</xdr:rowOff>
    </xdr:from>
    <xdr:ext cx="534377" cy="259045"/>
    <xdr:sp macro="" textlink="">
      <xdr:nvSpPr>
        <xdr:cNvPr id="258" name="テキスト ボックス 257"/>
        <xdr:cNvSpPr txBox="1"/>
      </xdr:nvSpPr>
      <xdr:spPr>
        <a:xfrm>
          <a:off x="2641111" y="169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24501</xdr:rowOff>
    </xdr:from>
    <xdr:to>
      <xdr:col>3</xdr:col>
      <xdr:colOff>3175</xdr:colOff>
      <xdr:row>99</xdr:row>
      <xdr:rowOff>126101</xdr:rowOff>
    </xdr:to>
    <xdr:sp macro="" textlink="">
      <xdr:nvSpPr>
        <xdr:cNvPr id="259" name="円/楕円 258"/>
        <xdr:cNvSpPr/>
      </xdr:nvSpPr>
      <xdr:spPr>
        <a:xfrm>
          <a:off x="1968500" y="169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117228</xdr:rowOff>
    </xdr:from>
    <xdr:ext cx="534377" cy="259045"/>
    <xdr:sp macro="" textlink="">
      <xdr:nvSpPr>
        <xdr:cNvPr id="260" name="テキスト ボックス 259"/>
        <xdr:cNvSpPr txBox="1"/>
      </xdr:nvSpPr>
      <xdr:spPr>
        <a:xfrm>
          <a:off x="1752111" y="170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49957</xdr:rowOff>
    </xdr:from>
    <xdr:to>
      <xdr:col>1</xdr:col>
      <xdr:colOff>485775</xdr:colOff>
      <xdr:row>99</xdr:row>
      <xdr:rowOff>151557</xdr:rowOff>
    </xdr:to>
    <xdr:sp macro="" textlink="">
      <xdr:nvSpPr>
        <xdr:cNvPr id="261" name="円/楕円 260"/>
        <xdr:cNvSpPr/>
      </xdr:nvSpPr>
      <xdr:spPr>
        <a:xfrm>
          <a:off x="1079500" y="170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142684</xdr:rowOff>
    </xdr:from>
    <xdr:ext cx="534377" cy="259045"/>
    <xdr:sp macro="" textlink="">
      <xdr:nvSpPr>
        <xdr:cNvPr id="262" name="テキスト ボックス 261"/>
        <xdr:cNvSpPr txBox="1"/>
      </xdr:nvSpPr>
      <xdr:spPr>
        <a:xfrm>
          <a:off x="863111" y="171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130777</xdr:rowOff>
    </xdr:from>
    <xdr:to>
      <xdr:col>15</xdr:col>
      <xdr:colOff>180975</xdr:colOff>
      <xdr:row>35</xdr:row>
      <xdr:rowOff>169795</xdr:rowOff>
    </xdr:to>
    <xdr:cxnSp macro="">
      <xdr:nvCxnSpPr>
        <xdr:cNvPr id="291" name="直線コネクタ 290"/>
        <xdr:cNvCxnSpPr/>
      </xdr:nvCxnSpPr>
      <xdr:spPr>
        <a:xfrm flipV="1">
          <a:off x="9639300" y="6131527"/>
          <a:ext cx="838200" cy="3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169795</xdr:rowOff>
    </xdr:from>
    <xdr:to>
      <xdr:col>14</xdr:col>
      <xdr:colOff>28575</xdr:colOff>
      <xdr:row>36</xdr:row>
      <xdr:rowOff>120886</xdr:rowOff>
    </xdr:to>
    <xdr:cxnSp macro="">
      <xdr:nvCxnSpPr>
        <xdr:cNvPr id="294" name="直線コネクタ 293"/>
        <xdr:cNvCxnSpPr/>
      </xdr:nvCxnSpPr>
      <xdr:spPr>
        <a:xfrm flipV="1">
          <a:off x="8750300" y="6170545"/>
          <a:ext cx="889000" cy="12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120886</xdr:rowOff>
    </xdr:from>
    <xdr:to>
      <xdr:col>12</xdr:col>
      <xdr:colOff>511175</xdr:colOff>
      <xdr:row>36</xdr:row>
      <xdr:rowOff>148524</xdr:rowOff>
    </xdr:to>
    <xdr:cxnSp macro="">
      <xdr:nvCxnSpPr>
        <xdr:cNvPr id="297" name="直線コネクタ 296"/>
        <xdr:cNvCxnSpPr/>
      </xdr:nvCxnSpPr>
      <xdr:spPr>
        <a:xfrm flipV="1">
          <a:off x="7861300" y="6293086"/>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104572</xdr:rowOff>
    </xdr:from>
    <xdr:to>
      <xdr:col>11</xdr:col>
      <xdr:colOff>307975</xdr:colOff>
      <xdr:row>36</xdr:row>
      <xdr:rowOff>148524</xdr:rowOff>
    </xdr:to>
    <xdr:cxnSp macro="">
      <xdr:nvCxnSpPr>
        <xdr:cNvPr id="300" name="直線コネクタ 299"/>
        <xdr:cNvCxnSpPr/>
      </xdr:nvCxnSpPr>
      <xdr:spPr>
        <a:xfrm>
          <a:off x="6972300" y="6276772"/>
          <a:ext cx="889000" cy="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79977</xdr:rowOff>
    </xdr:from>
    <xdr:to>
      <xdr:col>15</xdr:col>
      <xdr:colOff>231775</xdr:colOff>
      <xdr:row>36</xdr:row>
      <xdr:rowOff>10127</xdr:rowOff>
    </xdr:to>
    <xdr:sp macro="" textlink="">
      <xdr:nvSpPr>
        <xdr:cNvPr id="310" name="円/楕円 309"/>
        <xdr:cNvSpPr/>
      </xdr:nvSpPr>
      <xdr:spPr>
        <a:xfrm>
          <a:off x="10426700" y="60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102854</xdr:rowOff>
    </xdr:from>
    <xdr:ext cx="599010" cy="259045"/>
    <xdr:sp macro="" textlink="">
      <xdr:nvSpPr>
        <xdr:cNvPr id="311" name="補助費等該当値テキスト"/>
        <xdr:cNvSpPr txBox="1"/>
      </xdr:nvSpPr>
      <xdr:spPr>
        <a:xfrm>
          <a:off x="10528300" y="59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157,342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118995</xdr:rowOff>
    </xdr:from>
    <xdr:to>
      <xdr:col>14</xdr:col>
      <xdr:colOff>79375</xdr:colOff>
      <xdr:row>36</xdr:row>
      <xdr:rowOff>49145</xdr:rowOff>
    </xdr:to>
    <xdr:sp macro="" textlink="">
      <xdr:nvSpPr>
        <xdr:cNvPr id="312" name="円/楕円 311"/>
        <xdr:cNvSpPr/>
      </xdr:nvSpPr>
      <xdr:spPr>
        <a:xfrm>
          <a:off x="9588500" y="61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65672</xdr:rowOff>
    </xdr:from>
    <xdr:ext cx="599010" cy="259045"/>
    <xdr:sp macro="" textlink="">
      <xdr:nvSpPr>
        <xdr:cNvPr id="313" name="テキスト ボックス 312"/>
        <xdr:cNvSpPr txBox="1"/>
      </xdr:nvSpPr>
      <xdr:spPr>
        <a:xfrm>
          <a:off x="9339794" y="589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147,101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70086</xdr:rowOff>
    </xdr:from>
    <xdr:to>
      <xdr:col>12</xdr:col>
      <xdr:colOff>561975</xdr:colOff>
      <xdr:row>37</xdr:row>
      <xdr:rowOff>236</xdr:rowOff>
    </xdr:to>
    <xdr:sp macro="" textlink="">
      <xdr:nvSpPr>
        <xdr:cNvPr id="314" name="円/楕円 313"/>
        <xdr:cNvSpPr/>
      </xdr:nvSpPr>
      <xdr:spPr>
        <a:xfrm>
          <a:off x="8699500" y="62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162813</xdr:rowOff>
    </xdr:from>
    <xdr:ext cx="599010" cy="259045"/>
    <xdr:sp macro="" textlink="">
      <xdr:nvSpPr>
        <xdr:cNvPr id="315" name="テキスト ボックス 314"/>
        <xdr:cNvSpPr txBox="1"/>
      </xdr:nvSpPr>
      <xdr:spPr>
        <a:xfrm>
          <a:off x="8450794" y="633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97724</xdr:rowOff>
    </xdr:from>
    <xdr:to>
      <xdr:col>11</xdr:col>
      <xdr:colOff>358775</xdr:colOff>
      <xdr:row>37</xdr:row>
      <xdr:rowOff>27874</xdr:rowOff>
    </xdr:to>
    <xdr:sp macro="" textlink="">
      <xdr:nvSpPr>
        <xdr:cNvPr id="316" name="円/楕円 315"/>
        <xdr:cNvSpPr/>
      </xdr:nvSpPr>
      <xdr:spPr>
        <a:xfrm>
          <a:off x="7810500" y="62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19001</xdr:rowOff>
    </xdr:from>
    <xdr:ext cx="599010" cy="259045"/>
    <xdr:sp macro="" textlink="">
      <xdr:nvSpPr>
        <xdr:cNvPr id="317" name="テキスト ボックス 316"/>
        <xdr:cNvSpPr txBox="1"/>
      </xdr:nvSpPr>
      <xdr:spPr>
        <a:xfrm>
          <a:off x="7561794" y="636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53772</xdr:rowOff>
    </xdr:from>
    <xdr:to>
      <xdr:col>10</xdr:col>
      <xdr:colOff>155575</xdr:colOff>
      <xdr:row>36</xdr:row>
      <xdr:rowOff>155372</xdr:rowOff>
    </xdr:to>
    <xdr:sp macro="" textlink="">
      <xdr:nvSpPr>
        <xdr:cNvPr id="318" name="円/楕円 317"/>
        <xdr:cNvSpPr/>
      </xdr:nvSpPr>
      <xdr:spPr>
        <a:xfrm>
          <a:off x="6921500" y="62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449</xdr:rowOff>
    </xdr:from>
    <xdr:ext cx="599010" cy="259045"/>
    <xdr:sp macro="" textlink="">
      <xdr:nvSpPr>
        <xdr:cNvPr id="319" name="テキスト ボックス 318"/>
        <xdr:cNvSpPr txBox="1"/>
      </xdr:nvSpPr>
      <xdr:spPr>
        <a:xfrm>
          <a:off x="6672794" y="600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28773</xdr:rowOff>
    </xdr:from>
    <xdr:to>
      <xdr:col>15</xdr:col>
      <xdr:colOff>180975</xdr:colOff>
      <xdr:row>55</xdr:row>
      <xdr:rowOff>66329</xdr:rowOff>
    </xdr:to>
    <xdr:cxnSp macro="">
      <xdr:nvCxnSpPr>
        <xdr:cNvPr id="350" name="直線コネクタ 349"/>
        <xdr:cNvCxnSpPr/>
      </xdr:nvCxnSpPr>
      <xdr:spPr>
        <a:xfrm flipV="1">
          <a:off x="9639300" y="9115623"/>
          <a:ext cx="838200" cy="3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66329</xdr:rowOff>
    </xdr:from>
    <xdr:to>
      <xdr:col>14</xdr:col>
      <xdr:colOff>28575</xdr:colOff>
      <xdr:row>56</xdr:row>
      <xdr:rowOff>65078</xdr:rowOff>
    </xdr:to>
    <xdr:cxnSp macro="">
      <xdr:nvCxnSpPr>
        <xdr:cNvPr id="353" name="直線コネクタ 352"/>
        <xdr:cNvCxnSpPr/>
      </xdr:nvCxnSpPr>
      <xdr:spPr>
        <a:xfrm flipV="1">
          <a:off x="8750300" y="9496079"/>
          <a:ext cx="889000" cy="1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42407</xdr:rowOff>
    </xdr:from>
    <xdr:to>
      <xdr:col>12</xdr:col>
      <xdr:colOff>511175</xdr:colOff>
      <xdr:row>56</xdr:row>
      <xdr:rowOff>65078</xdr:rowOff>
    </xdr:to>
    <xdr:cxnSp macro="">
      <xdr:nvCxnSpPr>
        <xdr:cNvPr id="356" name="直線コネクタ 355"/>
        <xdr:cNvCxnSpPr/>
      </xdr:nvCxnSpPr>
      <xdr:spPr>
        <a:xfrm>
          <a:off x="7861300" y="9643607"/>
          <a:ext cx="889000" cy="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163233</xdr:rowOff>
    </xdr:from>
    <xdr:to>
      <xdr:col>11</xdr:col>
      <xdr:colOff>307975</xdr:colOff>
      <xdr:row>56</xdr:row>
      <xdr:rowOff>42407</xdr:rowOff>
    </xdr:to>
    <xdr:cxnSp macro="">
      <xdr:nvCxnSpPr>
        <xdr:cNvPr id="359" name="直線コネクタ 358"/>
        <xdr:cNvCxnSpPr/>
      </xdr:nvCxnSpPr>
      <xdr:spPr>
        <a:xfrm>
          <a:off x="6972300" y="9592983"/>
          <a:ext cx="889000" cy="5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149423</xdr:rowOff>
    </xdr:from>
    <xdr:to>
      <xdr:col>15</xdr:col>
      <xdr:colOff>231775</xdr:colOff>
      <xdr:row>53</xdr:row>
      <xdr:rowOff>79573</xdr:rowOff>
    </xdr:to>
    <xdr:sp macro="" textlink="">
      <xdr:nvSpPr>
        <xdr:cNvPr id="369" name="円/楕円 368"/>
        <xdr:cNvSpPr/>
      </xdr:nvSpPr>
      <xdr:spPr>
        <a:xfrm>
          <a:off x="10426700" y="90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850</xdr:rowOff>
    </xdr:from>
    <xdr:ext cx="599010" cy="259045"/>
    <xdr:sp macro="" textlink="">
      <xdr:nvSpPr>
        <xdr:cNvPr id="370" name="普通建設事業費該当値テキスト"/>
        <xdr:cNvSpPr txBox="1"/>
      </xdr:nvSpPr>
      <xdr:spPr>
        <a:xfrm>
          <a:off x="10528300" y="891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336,467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15529</xdr:rowOff>
    </xdr:from>
    <xdr:to>
      <xdr:col>14</xdr:col>
      <xdr:colOff>79375</xdr:colOff>
      <xdr:row>55</xdr:row>
      <xdr:rowOff>117129</xdr:rowOff>
    </xdr:to>
    <xdr:sp macro="" textlink="">
      <xdr:nvSpPr>
        <xdr:cNvPr id="371" name="円/楕円 370"/>
        <xdr:cNvSpPr/>
      </xdr:nvSpPr>
      <xdr:spPr>
        <a:xfrm>
          <a:off x="9588500" y="944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133656</xdr:rowOff>
    </xdr:from>
    <xdr:ext cx="599010" cy="259045"/>
    <xdr:sp macro="" textlink="">
      <xdr:nvSpPr>
        <xdr:cNvPr id="372" name="テキスト ボックス 371"/>
        <xdr:cNvSpPr txBox="1"/>
      </xdr:nvSpPr>
      <xdr:spPr>
        <a:xfrm>
          <a:off x="9339794" y="922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219,967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14278</xdr:rowOff>
    </xdr:from>
    <xdr:to>
      <xdr:col>12</xdr:col>
      <xdr:colOff>561975</xdr:colOff>
      <xdr:row>56</xdr:row>
      <xdr:rowOff>115878</xdr:rowOff>
    </xdr:to>
    <xdr:sp macro="" textlink="">
      <xdr:nvSpPr>
        <xdr:cNvPr id="373" name="円/楕円 372"/>
        <xdr:cNvSpPr/>
      </xdr:nvSpPr>
      <xdr:spPr>
        <a:xfrm>
          <a:off x="8699500" y="961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107005</xdr:rowOff>
    </xdr:from>
    <xdr:ext cx="599010" cy="259045"/>
    <xdr:sp macro="" textlink="">
      <xdr:nvSpPr>
        <xdr:cNvPr id="374" name="テキスト ボックス 373"/>
        <xdr:cNvSpPr txBox="1"/>
      </xdr:nvSpPr>
      <xdr:spPr>
        <a:xfrm>
          <a:off x="8450794" y="970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167,850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163057</xdr:rowOff>
    </xdr:from>
    <xdr:to>
      <xdr:col>11</xdr:col>
      <xdr:colOff>358775</xdr:colOff>
      <xdr:row>56</xdr:row>
      <xdr:rowOff>93207</xdr:rowOff>
    </xdr:to>
    <xdr:sp macro="" textlink="">
      <xdr:nvSpPr>
        <xdr:cNvPr id="375" name="円/楕円 374"/>
        <xdr:cNvSpPr/>
      </xdr:nvSpPr>
      <xdr:spPr>
        <a:xfrm>
          <a:off x="7810500" y="95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109734</xdr:rowOff>
    </xdr:from>
    <xdr:ext cx="599010" cy="259045"/>
    <xdr:sp macro="" textlink="">
      <xdr:nvSpPr>
        <xdr:cNvPr id="376" name="テキスト ボックス 375"/>
        <xdr:cNvSpPr txBox="1"/>
      </xdr:nvSpPr>
      <xdr:spPr>
        <a:xfrm>
          <a:off x="7561794" y="936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174,792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112433</xdr:rowOff>
    </xdr:from>
    <xdr:to>
      <xdr:col>10</xdr:col>
      <xdr:colOff>155575</xdr:colOff>
      <xdr:row>56</xdr:row>
      <xdr:rowOff>42583</xdr:rowOff>
    </xdr:to>
    <xdr:sp macro="" textlink="">
      <xdr:nvSpPr>
        <xdr:cNvPr id="377" name="円/楕円 376"/>
        <xdr:cNvSpPr/>
      </xdr:nvSpPr>
      <xdr:spPr>
        <a:xfrm>
          <a:off x="6921500" y="95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59110</xdr:rowOff>
    </xdr:from>
    <xdr:ext cx="599010" cy="259045"/>
    <xdr:sp macro="" textlink="">
      <xdr:nvSpPr>
        <xdr:cNvPr id="378" name="テキスト ボックス 377"/>
        <xdr:cNvSpPr txBox="1"/>
      </xdr:nvSpPr>
      <xdr:spPr>
        <a:xfrm>
          <a:off x="6672794" y="931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126766</xdr:rowOff>
    </xdr:from>
    <xdr:to>
      <xdr:col>15</xdr:col>
      <xdr:colOff>180975</xdr:colOff>
      <xdr:row>74</xdr:row>
      <xdr:rowOff>160649</xdr:rowOff>
    </xdr:to>
    <xdr:cxnSp macro="">
      <xdr:nvCxnSpPr>
        <xdr:cNvPr id="405" name="直線コネクタ 404"/>
        <xdr:cNvCxnSpPr/>
      </xdr:nvCxnSpPr>
      <xdr:spPr>
        <a:xfrm flipV="1">
          <a:off x="9639300" y="12642616"/>
          <a:ext cx="838200" cy="20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160649</xdr:rowOff>
    </xdr:from>
    <xdr:to>
      <xdr:col>14</xdr:col>
      <xdr:colOff>28575</xdr:colOff>
      <xdr:row>77</xdr:row>
      <xdr:rowOff>6248</xdr:rowOff>
    </xdr:to>
    <xdr:cxnSp macro="">
      <xdr:nvCxnSpPr>
        <xdr:cNvPr id="408" name="直線コネクタ 407"/>
        <xdr:cNvCxnSpPr/>
      </xdr:nvCxnSpPr>
      <xdr:spPr>
        <a:xfrm flipV="1">
          <a:off x="8750300" y="12847949"/>
          <a:ext cx="889000" cy="35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75966</xdr:rowOff>
    </xdr:from>
    <xdr:to>
      <xdr:col>15</xdr:col>
      <xdr:colOff>231775</xdr:colOff>
      <xdr:row>74</xdr:row>
      <xdr:rowOff>6116</xdr:rowOff>
    </xdr:to>
    <xdr:sp macro="" textlink="">
      <xdr:nvSpPr>
        <xdr:cNvPr id="418" name="円/楕円 417"/>
        <xdr:cNvSpPr/>
      </xdr:nvSpPr>
      <xdr:spPr>
        <a:xfrm>
          <a:off x="10426700" y="125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98843</xdr:rowOff>
    </xdr:from>
    <xdr:ext cx="599010" cy="259045"/>
    <xdr:sp macro="" textlink="">
      <xdr:nvSpPr>
        <xdr:cNvPr id="419" name="普通建設事業費 （ うち新規整備　）該当値テキスト"/>
        <xdr:cNvSpPr txBox="1"/>
      </xdr:nvSpPr>
      <xdr:spPr>
        <a:xfrm>
          <a:off x="10528300" y="1244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190,329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109849</xdr:rowOff>
    </xdr:from>
    <xdr:to>
      <xdr:col>14</xdr:col>
      <xdr:colOff>79375</xdr:colOff>
      <xdr:row>75</xdr:row>
      <xdr:rowOff>39999</xdr:rowOff>
    </xdr:to>
    <xdr:sp macro="" textlink="">
      <xdr:nvSpPr>
        <xdr:cNvPr id="420" name="円/楕円 419"/>
        <xdr:cNvSpPr/>
      </xdr:nvSpPr>
      <xdr:spPr>
        <a:xfrm>
          <a:off x="9588500" y="127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56526</xdr:rowOff>
    </xdr:from>
    <xdr:ext cx="599010" cy="259045"/>
    <xdr:sp macro="" textlink="">
      <xdr:nvSpPr>
        <xdr:cNvPr id="421" name="テキスト ボックス 420"/>
        <xdr:cNvSpPr txBox="1"/>
      </xdr:nvSpPr>
      <xdr:spPr>
        <a:xfrm>
          <a:off x="9339794" y="1257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145,418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126898</xdr:rowOff>
    </xdr:from>
    <xdr:to>
      <xdr:col>12</xdr:col>
      <xdr:colOff>561975</xdr:colOff>
      <xdr:row>77</xdr:row>
      <xdr:rowOff>57048</xdr:rowOff>
    </xdr:to>
    <xdr:sp macro="" textlink="">
      <xdr:nvSpPr>
        <xdr:cNvPr id="422" name="円/楕円 421"/>
        <xdr:cNvSpPr/>
      </xdr:nvSpPr>
      <xdr:spPr>
        <a:xfrm>
          <a:off x="8699500" y="131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48175</xdr:rowOff>
    </xdr:from>
    <xdr:ext cx="534377" cy="259045"/>
    <xdr:sp macro="" textlink="">
      <xdr:nvSpPr>
        <xdr:cNvPr id="423" name="テキスト ボックス 422"/>
        <xdr:cNvSpPr txBox="1"/>
      </xdr:nvSpPr>
      <xdr:spPr>
        <a:xfrm>
          <a:off x="8483111" y="132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99045</xdr:rowOff>
    </xdr:from>
    <xdr:to>
      <xdr:col>15</xdr:col>
      <xdr:colOff>180975</xdr:colOff>
      <xdr:row>98</xdr:row>
      <xdr:rowOff>68711</xdr:rowOff>
    </xdr:to>
    <xdr:cxnSp macro="">
      <xdr:nvCxnSpPr>
        <xdr:cNvPr id="450" name="直線コネクタ 449"/>
        <xdr:cNvCxnSpPr/>
      </xdr:nvCxnSpPr>
      <xdr:spPr>
        <a:xfrm flipV="1">
          <a:off x="9639300" y="16558245"/>
          <a:ext cx="838200" cy="31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68711</xdr:rowOff>
    </xdr:from>
    <xdr:to>
      <xdr:col>14</xdr:col>
      <xdr:colOff>28575</xdr:colOff>
      <xdr:row>98</xdr:row>
      <xdr:rowOff>121348</xdr:rowOff>
    </xdr:to>
    <xdr:cxnSp macro="">
      <xdr:nvCxnSpPr>
        <xdr:cNvPr id="453" name="直線コネクタ 452"/>
        <xdr:cNvCxnSpPr/>
      </xdr:nvCxnSpPr>
      <xdr:spPr>
        <a:xfrm flipV="1">
          <a:off x="8750300" y="16870811"/>
          <a:ext cx="889000" cy="5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48245</xdr:rowOff>
    </xdr:from>
    <xdr:to>
      <xdr:col>15</xdr:col>
      <xdr:colOff>231775</xdr:colOff>
      <xdr:row>96</xdr:row>
      <xdr:rowOff>149845</xdr:rowOff>
    </xdr:to>
    <xdr:sp macro="" textlink="">
      <xdr:nvSpPr>
        <xdr:cNvPr id="463" name="円/楕円 462"/>
        <xdr:cNvSpPr/>
      </xdr:nvSpPr>
      <xdr:spPr>
        <a:xfrm>
          <a:off x="10426700" y="165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71122</xdr:rowOff>
    </xdr:from>
    <xdr:ext cx="534377" cy="259045"/>
    <xdr:sp macro="" textlink="">
      <xdr:nvSpPr>
        <xdr:cNvPr id="464" name="普通建設事業費 （ うち更新整備　）該当値テキスト"/>
        <xdr:cNvSpPr txBox="1"/>
      </xdr:nvSpPr>
      <xdr:spPr>
        <a:xfrm>
          <a:off x="10528300" y="163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17911</xdr:rowOff>
    </xdr:from>
    <xdr:to>
      <xdr:col>14</xdr:col>
      <xdr:colOff>79375</xdr:colOff>
      <xdr:row>98</xdr:row>
      <xdr:rowOff>119511</xdr:rowOff>
    </xdr:to>
    <xdr:sp macro="" textlink="">
      <xdr:nvSpPr>
        <xdr:cNvPr id="465" name="円/楕円 464"/>
        <xdr:cNvSpPr/>
      </xdr:nvSpPr>
      <xdr:spPr>
        <a:xfrm>
          <a:off x="9588500" y="168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110638</xdr:rowOff>
    </xdr:from>
    <xdr:ext cx="534377" cy="259045"/>
    <xdr:sp macro="" textlink="">
      <xdr:nvSpPr>
        <xdr:cNvPr id="466" name="テキスト ボックス 465"/>
        <xdr:cNvSpPr txBox="1"/>
      </xdr:nvSpPr>
      <xdr:spPr>
        <a:xfrm>
          <a:off x="9372111" y="1691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70548</xdr:rowOff>
    </xdr:from>
    <xdr:to>
      <xdr:col>12</xdr:col>
      <xdr:colOff>561975</xdr:colOff>
      <xdr:row>99</xdr:row>
      <xdr:rowOff>698</xdr:rowOff>
    </xdr:to>
    <xdr:sp macro="" textlink="">
      <xdr:nvSpPr>
        <xdr:cNvPr id="467" name="円/楕円 466"/>
        <xdr:cNvSpPr/>
      </xdr:nvSpPr>
      <xdr:spPr>
        <a:xfrm>
          <a:off x="8699500" y="168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163275</xdr:rowOff>
    </xdr:from>
    <xdr:ext cx="469744" cy="259045"/>
    <xdr:sp macro="" textlink="">
      <xdr:nvSpPr>
        <xdr:cNvPr id="468" name="テキスト ボックス 467"/>
        <xdr:cNvSpPr txBox="1"/>
      </xdr:nvSpPr>
      <xdr:spPr>
        <a:xfrm>
          <a:off x="8515427" y="169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146367</xdr:rowOff>
    </xdr:from>
    <xdr:to>
      <xdr:col>23</xdr:col>
      <xdr:colOff>517525</xdr:colOff>
      <xdr:row>38</xdr:row>
      <xdr:rowOff>64292</xdr:rowOff>
    </xdr:to>
    <xdr:cxnSp macro="">
      <xdr:nvCxnSpPr>
        <xdr:cNvPr id="497" name="直線コネクタ 496"/>
        <xdr:cNvCxnSpPr/>
      </xdr:nvCxnSpPr>
      <xdr:spPr>
        <a:xfrm flipV="1">
          <a:off x="15481300" y="6490017"/>
          <a:ext cx="838200" cy="8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64292</xdr:rowOff>
    </xdr:from>
    <xdr:to>
      <xdr:col>22</xdr:col>
      <xdr:colOff>365125</xdr:colOff>
      <xdr:row>39</xdr:row>
      <xdr:rowOff>34376</xdr:rowOff>
    </xdr:to>
    <xdr:cxnSp macro="">
      <xdr:nvCxnSpPr>
        <xdr:cNvPr id="500" name="直線コネクタ 499"/>
        <xdr:cNvCxnSpPr/>
      </xdr:nvCxnSpPr>
      <xdr:spPr>
        <a:xfrm flipV="1">
          <a:off x="14592300" y="6579392"/>
          <a:ext cx="889000" cy="1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27594</xdr:rowOff>
    </xdr:from>
    <xdr:to>
      <xdr:col>21</xdr:col>
      <xdr:colOff>161925</xdr:colOff>
      <xdr:row>39</xdr:row>
      <xdr:rowOff>34376</xdr:rowOff>
    </xdr:to>
    <xdr:cxnSp macro="">
      <xdr:nvCxnSpPr>
        <xdr:cNvPr id="503" name="直線コネクタ 502"/>
        <xdr:cNvCxnSpPr/>
      </xdr:nvCxnSpPr>
      <xdr:spPr>
        <a:xfrm>
          <a:off x="13703300" y="671414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27594</xdr:rowOff>
    </xdr:from>
    <xdr:to>
      <xdr:col>19</xdr:col>
      <xdr:colOff>644525</xdr:colOff>
      <xdr:row>39</xdr:row>
      <xdr:rowOff>44450</xdr:rowOff>
    </xdr:to>
    <xdr:cxnSp macro="">
      <xdr:nvCxnSpPr>
        <xdr:cNvPr id="506" name="直線コネクタ 505"/>
        <xdr:cNvCxnSpPr/>
      </xdr:nvCxnSpPr>
      <xdr:spPr>
        <a:xfrm flipV="1">
          <a:off x="12814300" y="6714144"/>
          <a:ext cx="889000" cy="1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95567</xdr:rowOff>
    </xdr:from>
    <xdr:to>
      <xdr:col>23</xdr:col>
      <xdr:colOff>568325</xdr:colOff>
      <xdr:row>38</xdr:row>
      <xdr:rowOff>25718</xdr:rowOff>
    </xdr:to>
    <xdr:sp macro="" textlink="">
      <xdr:nvSpPr>
        <xdr:cNvPr id="516" name="円/楕円 515"/>
        <xdr:cNvSpPr/>
      </xdr:nvSpPr>
      <xdr:spPr>
        <a:xfrm>
          <a:off x="16268700" y="6439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118444</xdr:rowOff>
    </xdr:from>
    <xdr:ext cx="534377" cy="259045"/>
    <xdr:sp macro="" textlink="">
      <xdr:nvSpPr>
        <xdr:cNvPr id="517" name="災害復旧事業費該当値テキスト"/>
        <xdr:cNvSpPr txBox="1"/>
      </xdr:nvSpPr>
      <xdr:spPr>
        <a:xfrm>
          <a:off x="16370300" y="62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13492</xdr:rowOff>
    </xdr:from>
    <xdr:to>
      <xdr:col>22</xdr:col>
      <xdr:colOff>415925</xdr:colOff>
      <xdr:row>38</xdr:row>
      <xdr:rowOff>115092</xdr:rowOff>
    </xdr:to>
    <xdr:sp macro="" textlink="">
      <xdr:nvSpPr>
        <xdr:cNvPr id="518" name="円/楕円 517"/>
        <xdr:cNvSpPr/>
      </xdr:nvSpPr>
      <xdr:spPr>
        <a:xfrm>
          <a:off x="15430500" y="65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131620</xdr:rowOff>
    </xdr:from>
    <xdr:ext cx="534377" cy="259045"/>
    <xdr:sp macro="" textlink="">
      <xdr:nvSpPr>
        <xdr:cNvPr id="519" name="テキスト ボックス 518"/>
        <xdr:cNvSpPr txBox="1"/>
      </xdr:nvSpPr>
      <xdr:spPr>
        <a:xfrm>
          <a:off x="15214111" y="63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155026</xdr:rowOff>
    </xdr:from>
    <xdr:to>
      <xdr:col>21</xdr:col>
      <xdr:colOff>212725</xdr:colOff>
      <xdr:row>39</xdr:row>
      <xdr:rowOff>85176</xdr:rowOff>
    </xdr:to>
    <xdr:sp macro="" textlink="">
      <xdr:nvSpPr>
        <xdr:cNvPr id="520" name="円/楕円 519"/>
        <xdr:cNvSpPr/>
      </xdr:nvSpPr>
      <xdr:spPr>
        <a:xfrm>
          <a:off x="14541500" y="667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76303</xdr:rowOff>
    </xdr:from>
    <xdr:ext cx="469744" cy="259045"/>
    <xdr:sp macro="" textlink="">
      <xdr:nvSpPr>
        <xdr:cNvPr id="521" name="テキスト ボックス 520"/>
        <xdr:cNvSpPr txBox="1"/>
      </xdr:nvSpPr>
      <xdr:spPr>
        <a:xfrm>
          <a:off x="14357427" y="6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148244</xdr:rowOff>
    </xdr:from>
    <xdr:to>
      <xdr:col>20</xdr:col>
      <xdr:colOff>9525</xdr:colOff>
      <xdr:row>39</xdr:row>
      <xdr:rowOff>78394</xdr:rowOff>
    </xdr:to>
    <xdr:sp macro="" textlink="">
      <xdr:nvSpPr>
        <xdr:cNvPr id="522" name="円/楕円 521"/>
        <xdr:cNvSpPr/>
      </xdr:nvSpPr>
      <xdr:spPr>
        <a:xfrm>
          <a:off x="13652500" y="66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69521</xdr:rowOff>
    </xdr:from>
    <xdr:ext cx="469744" cy="259045"/>
    <xdr:sp macro="" textlink="">
      <xdr:nvSpPr>
        <xdr:cNvPr id="523" name="テキスト ボックス 522"/>
        <xdr:cNvSpPr txBox="1"/>
      </xdr:nvSpPr>
      <xdr:spPr>
        <a:xfrm>
          <a:off x="13468427" y="675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17097</xdr:rowOff>
    </xdr:from>
    <xdr:to>
      <xdr:col>23</xdr:col>
      <xdr:colOff>517525</xdr:colOff>
      <xdr:row>74</xdr:row>
      <xdr:rowOff>32811</xdr:rowOff>
    </xdr:to>
    <xdr:cxnSp macro="">
      <xdr:nvCxnSpPr>
        <xdr:cNvPr id="609" name="直線コネクタ 608"/>
        <xdr:cNvCxnSpPr/>
      </xdr:nvCxnSpPr>
      <xdr:spPr>
        <a:xfrm>
          <a:off x="15481300" y="12704397"/>
          <a:ext cx="838200" cy="1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166725</xdr:rowOff>
    </xdr:from>
    <xdr:to>
      <xdr:col>22</xdr:col>
      <xdr:colOff>365125</xdr:colOff>
      <xdr:row>74</xdr:row>
      <xdr:rowOff>17097</xdr:rowOff>
    </xdr:to>
    <xdr:cxnSp macro="">
      <xdr:nvCxnSpPr>
        <xdr:cNvPr id="612" name="直線コネクタ 611"/>
        <xdr:cNvCxnSpPr/>
      </xdr:nvCxnSpPr>
      <xdr:spPr>
        <a:xfrm>
          <a:off x="14592300" y="12682575"/>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89038</xdr:rowOff>
    </xdr:from>
    <xdr:to>
      <xdr:col>21</xdr:col>
      <xdr:colOff>161925</xdr:colOff>
      <xdr:row>73</xdr:row>
      <xdr:rowOff>166725</xdr:rowOff>
    </xdr:to>
    <xdr:cxnSp macro="">
      <xdr:nvCxnSpPr>
        <xdr:cNvPr id="615" name="直線コネクタ 614"/>
        <xdr:cNvCxnSpPr/>
      </xdr:nvCxnSpPr>
      <xdr:spPr>
        <a:xfrm>
          <a:off x="13703300" y="12604888"/>
          <a:ext cx="889000" cy="7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89038</xdr:rowOff>
    </xdr:from>
    <xdr:to>
      <xdr:col>19</xdr:col>
      <xdr:colOff>644525</xdr:colOff>
      <xdr:row>73</xdr:row>
      <xdr:rowOff>136815</xdr:rowOff>
    </xdr:to>
    <xdr:cxnSp macro="">
      <xdr:nvCxnSpPr>
        <xdr:cNvPr id="618" name="直線コネクタ 617"/>
        <xdr:cNvCxnSpPr/>
      </xdr:nvCxnSpPr>
      <xdr:spPr>
        <a:xfrm flipV="1">
          <a:off x="12814300" y="12604888"/>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153461</xdr:rowOff>
    </xdr:from>
    <xdr:to>
      <xdr:col>23</xdr:col>
      <xdr:colOff>568325</xdr:colOff>
      <xdr:row>74</xdr:row>
      <xdr:rowOff>83611</xdr:rowOff>
    </xdr:to>
    <xdr:sp macro="" textlink="">
      <xdr:nvSpPr>
        <xdr:cNvPr id="628" name="円/楕円 627"/>
        <xdr:cNvSpPr/>
      </xdr:nvSpPr>
      <xdr:spPr>
        <a:xfrm>
          <a:off x="16268700" y="126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4888</xdr:rowOff>
    </xdr:from>
    <xdr:ext cx="599010" cy="259045"/>
    <xdr:sp macro="" textlink="">
      <xdr:nvSpPr>
        <xdr:cNvPr id="629" name="公債費該当値テキスト"/>
        <xdr:cNvSpPr txBox="1"/>
      </xdr:nvSpPr>
      <xdr:spPr>
        <a:xfrm>
          <a:off x="16370300" y="1252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173,379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137747</xdr:rowOff>
    </xdr:from>
    <xdr:to>
      <xdr:col>22</xdr:col>
      <xdr:colOff>415925</xdr:colOff>
      <xdr:row>74</xdr:row>
      <xdr:rowOff>67897</xdr:rowOff>
    </xdr:to>
    <xdr:sp macro="" textlink="">
      <xdr:nvSpPr>
        <xdr:cNvPr id="630" name="円/楕円 629"/>
        <xdr:cNvSpPr/>
      </xdr:nvSpPr>
      <xdr:spPr>
        <a:xfrm>
          <a:off x="15430500" y="126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84424</xdr:rowOff>
    </xdr:from>
    <xdr:ext cx="599010" cy="259045"/>
    <xdr:sp macro="" textlink="">
      <xdr:nvSpPr>
        <xdr:cNvPr id="631" name="テキスト ボックス 630"/>
        <xdr:cNvSpPr txBox="1"/>
      </xdr:nvSpPr>
      <xdr:spPr>
        <a:xfrm>
          <a:off x="15181794" y="1242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176,816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115925</xdr:rowOff>
    </xdr:from>
    <xdr:to>
      <xdr:col>21</xdr:col>
      <xdr:colOff>212725</xdr:colOff>
      <xdr:row>74</xdr:row>
      <xdr:rowOff>46075</xdr:rowOff>
    </xdr:to>
    <xdr:sp macro="" textlink="">
      <xdr:nvSpPr>
        <xdr:cNvPr id="632" name="円/楕円 631"/>
        <xdr:cNvSpPr/>
      </xdr:nvSpPr>
      <xdr:spPr>
        <a:xfrm>
          <a:off x="14541500" y="126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62602</xdr:rowOff>
    </xdr:from>
    <xdr:ext cx="599010" cy="259045"/>
    <xdr:sp macro="" textlink="">
      <xdr:nvSpPr>
        <xdr:cNvPr id="633" name="テキスト ボックス 632"/>
        <xdr:cNvSpPr txBox="1"/>
      </xdr:nvSpPr>
      <xdr:spPr>
        <a:xfrm>
          <a:off x="14292794" y="1240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181,589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38238</xdr:rowOff>
    </xdr:from>
    <xdr:to>
      <xdr:col>20</xdr:col>
      <xdr:colOff>9525</xdr:colOff>
      <xdr:row>73</xdr:row>
      <xdr:rowOff>139838</xdr:rowOff>
    </xdr:to>
    <xdr:sp macro="" textlink="">
      <xdr:nvSpPr>
        <xdr:cNvPr id="634" name="円/楕円 633"/>
        <xdr:cNvSpPr/>
      </xdr:nvSpPr>
      <xdr:spPr>
        <a:xfrm>
          <a:off x="13652500" y="125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156365</xdr:rowOff>
    </xdr:from>
    <xdr:ext cx="599010" cy="259045"/>
    <xdr:sp macro="" textlink="">
      <xdr:nvSpPr>
        <xdr:cNvPr id="635" name="テキスト ボックス 634"/>
        <xdr:cNvSpPr txBox="1"/>
      </xdr:nvSpPr>
      <xdr:spPr>
        <a:xfrm>
          <a:off x="13403794" y="1232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198,581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86015</xdr:rowOff>
    </xdr:from>
    <xdr:to>
      <xdr:col>18</xdr:col>
      <xdr:colOff>492125</xdr:colOff>
      <xdr:row>74</xdr:row>
      <xdr:rowOff>16165</xdr:rowOff>
    </xdr:to>
    <xdr:sp macro="" textlink="">
      <xdr:nvSpPr>
        <xdr:cNvPr id="636" name="円/楕円 635"/>
        <xdr:cNvSpPr/>
      </xdr:nvSpPr>
      <xdr:spPr>
        <a:xfrm>
          <a:off x="12763500" y="126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32692</xdr:rowOff>
    </xdr:from>
    <xdr:ext cx="599010" cy="259045"/>
    <xdr:sp macro="" textlink="">
      <xdr:nvSpPr>
        <xdr:cNvPr id="637" name="テキスト ボックス 636"/>
        <xdr:cNvSpPr txBox="1"/>
      </xdr:nvSpPr>
      <xdr:spPr>
        <a:xfrm>
          <a:off x="12514794" y="1237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27606</xdr:rowOff>
    </xdr:from>
    <xdr:to>
      <xdr:col>23</xdr:col>
      <xdr:colOff>517525</xdr:colOff>
      <xdr:row>98</xdr:row>
      <xdr:rowOff>159555</xdr:rowOff>
    </xdr:to>
    <xdr:cxnSp macro="">
      <xdr:nvCxnSpPr>
        <xdr:cNvPr id="666" name="直線コネクタ 665"/>
        <xdr:cNvCxnSpPr/>
      </xdr:nvCxnSpPr>
      <xdr:spPr>
        <a:xfrm>
          <a:off x="15481300" y="16829706"/>
          <a:ext cx="838200" cy="1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3966</xdr:rowOff>
    </xdr:from>
    <xdr:to>
      <xdr:col>22</xdr:col>
      <xdr:colOff>365125</xdr:colOff>
      <xdr:row>98</xdr:row>
      <xdr:rowOff>27606</xdr:rowOff>
    </xdr:to>
    <xdr:cxnSp macro="">
      <xdr:nvCxnSpPr>
        <xdr:cNvPr id="669" name="直線コネクタ 668"/>
        <xdr:cNvCxnSpPr/>
      </xdr:nvCxnSpPr>
      <xdr:spPr>
        <a:xfrm>
          <a:off x="14592300" y="16806066"/>
          <a:ext cx="889000" cy="2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44510</xdr:rowOff>
    </xdr:from>
    <xdr:to>
      <xdr:col>21</xdr:col>
      <xdr:colOff>161925</xdr:colOff>
      <xdr:row>98</xdr:row>
      <xdr:rowOff>3966</xdr:rowOff>
    </xdr:to>
    <xdr:cxnSp macro="">
      <xdr:nvCxnSpPr>
        <xdr:cNvPr id="672" name="直線コネクタ 671"/>
        <xdr:cNvCxnSpPr/>
      </xdr:nvCxnSpPr>
      <xdr:spPr>
        <a:xfrm>
          <a:off x="13703300" y="16675160"/>
          <a:ext cx="889000" cy="1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44510</xdr:rowOff>
    </xdr:from>
    <xdr:to>
      <xdr:col>19</xdr:col>
      <xdr:colOff>644525</xdr:colOff>
      <xdr:row>97</xdr:row>
      <xdr:rowOff>159352</xdr:rowOff>
    </xdr:to>
    <xdr:cxnSp macro="">
      <xdr:nvCxnSpPr>
        <xdr:cNvPr id="675" name="直線コネクタ 674"/>
        <xdr:cNvCxnSpPr/>
      </xdr:nvCxnSpPr>
      <xdr:spPr>
        <a:xfrm flipV="1">
          <a:off x="12814300" y="16675160"/>
          <a:ext cx="889000" cy="1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108755</xdr:rowOff>
    </xdr:from>
    <xdr:to>
      <xdr:col>23</xdr:col>
      <xdr:colOff>568325</xdr:colOff>
      <xdr:row>99</xdr:row>
      <xdr:rowOff>38905</xdr:rowOff>
    </xdr:to>
    <xdr:sp macro="" textlink="">
      <xdr:nvSpPr>
        <xdr:cNvPr id="685" name="円/楕円 684"/>
        <xdr:cNvSpPr/>
      </xdr:nvSpPr>
      <xdr:spPr>
        <a:xfrm>
          <a:off x="16268700" y="169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23682</xdr:rowOff>
    </xdr:from>
    <xdr:ext cx="534377" cy="259045"/>
    <xdr:sp macro="" textlink="">
      <xdr:nvSpPr>
        <xdr:cNvPr id="686" name="積立金該当値テキスト"/>
        <xdr:cNvSpPr txBox="1"/>
      </xdr:nvSpPr>
      <xdr:spPr>
        <a:xfrm>
          <a:off x="16370300" y="1682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148256</xdr:rowOff>
    </xdr:from>
    <xdr:to>
      <xdr:col>22</xdr:col>
      <xdr:colOff>415925</xdr:colOff>
      <xdr:row>98</xdr:row>
      <xdr:rowOff>78406</xdr:rowOff>
    </xdr:to>
    <xdr:sp macro="" textlink="">
      <xdr:nvSpPr>
        <xdr:cNvPr id="687" name="円/楕円 686"/>
        <xdr:cNvSpPr/>
      </xdr:nvSpPr>
      <xdr:spPr>
        <a:xfrm>
          <a:off x="15430500" y="167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94933</xdr:rowOff>
    </xdr:from>
    <xdr:ext cx="534377" cy="259045"/>
    <xdr:sp macro="" textlink="">
      <xdr:nvSpPr>
        <xdr:cNvPr id="688" name="テキスト ボックス 687"/>
        <xdr:cNvSpPr txBox="1"/>
      </xdr:nvSpPr>
      <xdr:spPr>
        <a:xfrm>
          <a:off x="15214111" y="165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124616</xdr:rowOff>
    </xdr:from>
    <xdr:to>
      <xdr:col>21</xdr:col>
      <xdr:colOff>212725</xdr:colOff>
      <xdr:row>98</xdr:row>
      <xdr:rowOff>54766</xdr:rowOff>
    </xdr:to>
    <xdr:sp macro="" textlink="">
      <xdr:nvSpPr>
        <xdr:cNvPr id="689" name="円/楕円 688"/>
        <xdr:cNvSpPr/>
      </xdr:nvSpPr>
      <xdr:spPr>
        <a:xfrm>
          <a:off x="14541500" y="1675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71293</xdr:rowOff>
    </xdr:from>
    <xdr:ext cx="534377" cy="259045"/>
    <xdr:sp macro="" textlink="">
      <xdr:nvSpPr>
        <xdr:cNvPr id="690" name="テキスト ボックス 689"/>
        <xdr:cNvSpPr txBox="1"/>
      </xdr:nvSpPr>
      <xdr:spPr>
        <a:xfrm>
          <a:off x="14325111" y="1653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165160</xdr:rowOff>
    </xdr:from>
    <xdr:to>
      <xdr:col>20</xdr:col>
      <xdr:colOff>9525</xdr:colOff>
      <xdr:row>97</xdr:row>
      <xdr:rowOff>95310</xdr:rowOff>
    </xdr:to>
    <xdr:sp macro="" textlink="">
      <xdr:nvSpPr>
        <xdr:cNvPr id="691" name="円/楕円 690"/>
        <xdr:cNvSpPr/>
      </xdr:nvSpPr>
      <xdr:spPr>
        <a:xfrm>
          <a:off x="13652500" y="166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111837</xdr:rowOff>
    </xdr:from>
    <xdr:ext cx="534377" cy="259045"/>
    <xdr:sp macro="" textlink="">
      <xdr:nvSpPr>
        <xdr:cNvPr id="692" name="テキスト ボックス 691"/>
        <xdr:cNvSpPr txBox="1"/>
      </xdr:nvSpPr>
      <xdr:spPr>
        <a:xfrm>
          <a:off x="13436111" y="1639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108552</xdr:rowOff>
    </xdr:from>
    <xdr:to>
      <xdr:col>18</xdr:col>
      <xdr:colOff>492125</xdr:colOff>
      <xdr:row>98</xdr:row>
      <xdr:rowOff>38702</xdr:rowOff>
    </xdr:to>
    <xdr:sp macro="" textlink="">
      <xdr:nvSpPr>
        <xdr:cNvPr id="693" name="円/楕円 692"/>
        <xdr:cNvSpPr/>
      </xdr:nvSpPr>
      <xdr:spPr>
        <a:xfrm>
          <a:off x="12763500" y="1673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55229</xdr:rowOff>
    </xdr:from>
    <xdr:ext cx="534377" cy="259045"/>
    <xdr:sp macro="" textlink="">
      <xdr:nvSpPr>
        <xdr:cNvPr id="694" name="テキスト ボックス 693"/>
        <xdr:cNvSpPr txBox="1"/>
      </xdr:nvSpPr>
      <xdr:spPr>
        <a:xfrm>
          <a:off x="12547111" y="165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8" name="直線コネクタ 77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円/楕円 79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33227</xdr:rowOff>
    </xdr:from>
    <xdr:to>
      <xdr:col>32</xdr:col>
      <xdr:colOff>187325</xdr:colOff>
      <xdr:row>74</xdr:row>
      <xdr:rowOff>64926</xdr:rowOff>
    </xdr:to>
    <xdr:cxnSp macro="">
      <xdr:nvCxnSpPr>
        <xdr:cNvPr id="837" name="直線コネクタ 836"/>
        <xdr:cNvCxnSpPr/>
      </xdr:nvCxnSpPr>
      <xdr:spPr>
        <a:xfrm>
          <a:off x="21323300" y="12720527"/>
          <a:ext cx="8382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33227</xdr:rowOff>
    </xdr:from>
    <xdr:to>
      <xdr:col>31</xdr:col>
      <xdr:colOff>34925</xdr:colOff>
      <xdr:row>74</xdr:row>
      <xdr:rowOff>44091</xdr:rowOff>
    </xdr:to>
    <xdr:cxnSp macro="">
      <xdr:nvCxnSpPr>
        <xdr:cNvPr id="840" name="直線コネクタ 839"/>
        <xdr:cNvCxnSpPr/>
      </xdr:nvCxnSpPr>
      <xdr:spPr>
        <a:xfrm flipV="1">
          <a:off x="20434300" y="12720527"/>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44091</xdr:rowOff>
    </xdr:from>
    <xdr:to>
      <xdr:col>29</xdr:col>
      <xdr:colOff>517525</xdr:colOff>
      <xdr:row>74</xdr:row>
      <xdr:rowOff>119594</xdr:rowOff>
    </xdr:to>
    <xdr:cxnSp macro="">
      <xdr:nvCxnSpPr>
        <xdr:cNvPr id="843" name="直線コネクタ 842"/>
        <xdr:cNvCxnSpPr/>
      </xdr:nvCxnSpPr>
      <xdr:spPr>
        <a:xfrm flipV="1">
          <a:off x="19545300" y="12731391"/>
          <a:ext cx="889000" cy="7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79611</xdr:rowOff>
    </xdr:from>
    <xdr:to>
      <xdr:col>28</xdr:col>
      <xdr:colOff>314325</xdr:colOff>
      <xdr:row>74</xdr:row>
      <xdr:rowOff>119594</xdr:rowOff>
    </xdr:to>
    <xdr:cxnSp macro="">
      <xdr:nvCxnSpPr>
        <xdr:cNvPr id="846" name="直線コネクタ 845"/>
        <xdr:cNvCxnSpPr/>
      </xdr:nvCxnSpPr>
      <xdr:spPr>
        <a:xfrm>
          <a:off x="18656300" y="12766911"/>
          <a:ext cx="889000" cy="3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14126</xdr:rowOff>
    </xdr:from>
    <xdr:to>
      <xdr:col>32</xdr:col>
      <xdr:colOff>238125</xdr:colOff>
      <xdr:row>74</xdr:row>
      <xdr:rowOff>115726</xdr:rowOff>
    </xdr:to>
    <xdr:sp macro="" textlink="">
      <xdr:nvSpPr>
        <xdr:cNvPr id="856" name="円/楕円 855"/>
        <xdr:cNvSpPr/>
      </xdr:nvSpPr>
      <xdr:spPr>
        <a:xfrm>
          <a:off x="22110700" y="127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37003</xdr:rowOff>
    </xdr:from>
    <xdr:ext cx="534377" cy="259045"/>
    <xdr:sp macro="" textlink="">
      <xdr:nvSpPr>
        <xdr:cNvPr id="857" name="繰出金該当値テキスト"/>
        <xdr:cNvSpPr txBox="1"/>
      </xdr:nvSpPr>
      <xdr:spPr>
        <a:xfrm>
          <a:off x="22212300" y="1255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81,869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153877</xdr:rowOff>
    </xdr:from>
    <xdr:to>
      <xdr:col>31</xdr:col>
      <xdr:colOff>85725</xdr:colOff>
      <xdr:row>74</xdr:row>
      <xdr:rowOff>84027</xdr:rowOff>
    </xdr:to>
    <xdr:sp macro="" textlink="">
      <xdr:nvSpPr>
        <xdr:cNvPr id="858" name="円/楕円 857"/>
        <xdr:cNvSpPr/>
      </xdr:nvSpPr>
      <xdr:spPr>
        <a:xfrm>
          <a:off x="21272500" y="126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100554</xdr:rowOff>
    </xdr:from>
    <xdr:ext cx="534377" cy="259045"/>
    <xdr:sp macro="" textlink="">
      <xdr:nvSpPr>
        <xdr:cNvPr id="859" name="テキスト ボックス 858"/>
        <xdr:cNvSpPr txBox="1"/>
      </xdr:nvSpPr>
      <xdr:spPr>
        <a:xfrm>
          <a:off x="21056111" y="1244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84,781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164741</xdr:rowOff>
    </xdr:from>
    <xdr:to>
      <xdr:col>29</xdr:col>
      <xdr:colOff>568325</xdr:colOff>
      <xdr:row>74</xdr:row>
      <xdr:rowOff>94891</xdr:rowOff>
    </xdr:to>
    <xdr:sp macro="" textlink="">
      <xdr:nvSpPr>
        <xdr:cNvPr id="860" name="円/楕円 859"/>
        <xdr:cNvSpPr/>
      </xdr:nvSpPr>
      <xdr:spPr>
        <a:xfrm>
          <a:off x="20383500" y="1268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111418</xdr:rowOff>
    </xdr:from>
    <xdr:ext cx="534377" cy="259045"/>
    <xdr:sp macro="" textlink="">
      <xdr:nvSpPr>
        <xdr:cNvPr id="861" name="テキスト ボックス 860"/>
        <xdr:cNvSpPr txBox="1"/>
      </xdr:nvSpPr>
      <xdr:spPr>
        <a:xfrm>
          <a:off x="20167111" y="1245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83,783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68794</xdr:rowOff>
    </xdr:from>
    <xdr:to>
      <xdr:col>28</xdr:col>
      <xdr:colOff>365125</xdr:colOff>
      <xdr:row>74</xdr:row>
      <xdr:rowOff>170394</xdr:rowOff>
    </xdr:to>
    <xdr:sp macro="" textlink="">
      <xdr:nvSpPr>
        <xdr:cNvPr id="862" name="円/楕円 861"/>
        <xdr:cNvSpPr/>
      </xdr:nvSpPr>
      <xdr:spPr>
        <a:xfrm>
          <a:off x="19494500" y="127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161521</xdr:rowOff>
    </xdr:from>
    <xdr:ext cx="534377" cy="259045"/>
    <xdr:sp macro="" textlink="">
      <xdr:nvSpPr>
        <xdr:cNvPr id="863" name="テキスト ボックス 862"/>
        <xdr:cNvSpPr txBox="1"/>
      </xdr:nvSpPr>
      <xdr:spPr>
        <a:xfrm>
          <a:off x="19278111" y="1284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28811</xdr:rowOff>
    </xdr:from>
    <xdr:to>
      <xdr:col>27</xdr:col>
      <xdr:colOff>161925</xdr:colOff>
      <xdr:row>74</xdr:row>
      <xdr:rowOff>130411</xdr:rowOff>
    </xdr:to>
    <xdr:sp macro="" textlink="">
      <xdr:nvSpPr>
        <xdr:cNvPr id="864" name="円/楕円 863"/>
        <xdr:cNvSpPr/>
      </xdr:nvSpPr>
      <xdr:spPr>
        <a:xfrm>
          <a:off x="18605500" y="1271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146938</xdr:rowOff>
    </xdr:from>
    <xdr:ext cx="534377" cy="259045"/>
    <xdr:sp macro="" textlink="">
      <xdr:nvSpPr>
        <xdr:cNvPr id="865" name="テキスト ボックス 864"/>
        <xdr:cNvSpPr txBox="1"/>
      </xdr:nvSpPr>
      <xdr:spPr>
        <a:xfrm>
          <a:off x="18389111" y="1249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性質別歳出のうち、住民一人当たりのコストでは多くの項目で類似団体の平均値を上回っている状況にある。</a:t>
          </a:r>
          <a:endParaRPr kumimoji="1" lang="en-US" altLang="ja-JP" sz="1300">
            <a:latin typeface="ＭＳ Ｐゴシック"/>
          </a:endParaRPr>
        </a:p>
        <a:p>
          <a:r>
            <a:rPr kumimoji="1" lang="ja-JP" altLang="en-US" sz="1300">
              <a:latin typeface="ＭＳ Ｐゴシック"/>
            </a:rPr>
            <a:t>　特に物件費が大きく上回っているが、行政改革による公共施設の維持管理を委託業務に移行していることが主な要因である。指定管理者制度の導入により委託対象を民間企業へも広げることでコスト削減の効果が見込まれる。</a:t>
          </a:r>
          <a:endParaRPr kumimoji="1" lang="en-US" altLang="ja-JP" sz="1300">
            <a:latin typeface="ＭＳ Ｐゴシック"/>
          </a:endParaRPr>
        </a:p>
        <a:p>
          <a:r>
            <a:rPr kumimoji="1" lang="ja-JP" altLang="en-US" sz="1300">
              <a:latin typeface="ＭＳ Ｐゴシック"/>
            </a:rPr>
            <a:t>　また、同様に平均値を大きく上回っている公債費についても、今後、中長期的な財政推計の中で住民生活とのバランスを図りながら公債費の圧縮を図り健全な財政運営に努めていく。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7,394
343.66
9,220,456
9,089,692
116,590
5,166,440
11,350,569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119126</xdr:rowOff>
    </xdr:from>
    <xdr:to>
      <xdr:col>6</xdr:col>
      <xdr:colOff>511175</xdr:colOff>
      <xdr:row>36</xdr:row>
      <xdr:rowOff>56134</xdr:rowOff>
    </xdr:to>
    <xdr:cxnSp macro="">
      <xdr:nvCxnSpPr>
        <xdr:cNvPr id="61" name="直線コネクタ 60"/>
        <xdr:cNvCxnSpPr/>
      </xdr:nvCxnSpPr>
      <xdr:spPr>
        <a:xfrm>
          <a:off x="3797300" y="6119876"/>
          <a:ext cx="838200" cy="10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119126</xdr:rowOff>
    </xdr:from>
    <xdr:to>
      <xdr:col>5</xdr:col>
      <xdr:colOff>358775</xdr:colOff>
      <xdr:row>36</xdr:row>
      <xdr:rowOff>24003</xdr:rowOff>
    </xdr:to>
    <xdr:cxnSp macro="">
      <xdr:nvCxnSpPr>
        <xdr:cNvPr id="64" name="直線コネクタ 63"/>
        <xdr:cNvCxnSpPr/>
      </xdr:nvCxnSpPr>
      <xdr:spPr>
        <a:xfrm flipV="1">
          <a:off x="2908300" y="6119876"/>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24003</xdr:rowOff>
    </xdr:from>
    <xdr:to>
      <xdr:col>4</xdr:col>
      <xdr:colOff>155575</xdr:colOff>
      <xdr:row>36</xdr:row>
      <xdr:rowOff>78486</xdr:rowOff>
    </xdr:to>
    <xdr:cxnSp macro="">
      <xdr:nvCxnSpPr>
        <xdr:cNvPr id="67" name="直線コネクタ 66"/>
        <xdr:cNvCxnSpPr/>
      </xdr:nvCxnSpPr>
      <xdr:spPr>
        <a:xfrm flipV="1">
          <a:off x="2019300" y="6196203"/>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127</xdr:rowOff>
    </xdr:from>
    <xdr:to>
      <xdr:col>2</xdr:col>
      <xdr:colOff>638175</xdr:colOff>
      <xdr:row>36</xdr:row>
      <xdr:rowOff>78486</xdr:rowOff>
    </xdr:to>
    <xdr:cxnSp macro="">
      <xdr:nvCxnSpPr>
        <xdr:cNvPr id="70" name="直線コネクタ 69"/>
        <xdr:cNvCxnSpPr/>
      </xdr:nvCxnSpPr>
      <xdr:spPr>
        <a:xfrm>
          <a:off x="1130300" y="6000877"/>
          <a:ext cx="889000" cy="24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5334</xdr:rowOff>
    </xdr:from>
    <xdr:to>
      <xdr:col>6</xdr:col>
      <xdr:colOff>561975</xdr:colOff>
      <xdr:row>36</xdr:row>
      <xdr:rowOff>106934</xdr:rowOff>
    </xdr:to>
    <xdr:sp macro="" textlink="">
      <xdr:nvSpPr>
        <xdr:cNvPr id="80" name="円/楕円 79"/>
        <xdr:cNvSpPr/>
      </xdr:nvSpPr>
      <xdr:spPr>
        <a:xfrm>
          <a:off x="4584700" y="61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155211</xdr:rowOff>
    </xdr:from>
    <xdr:ext cx="469744" cy="259045"/>
    <xdr:sp macro="" textlink="">
      <xdr:nvSpPr>
        <xdr:cNvPr id="81" name="議会費該当値テキスト"/>
        <xdr:cNvSpPr txBox="1"/>
      </xdr:nvSpPr>
      <xdr:spPr>
        <a:xfrm>
          <a:off x="4686300" y="615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68326</xdr:rowOff>
    </xdr:from>
    <xdr:to>
      <xdr:col>5</xdr:col>
      <xdr:colOff>409575</xdr:colOff>
      <xdr:row>35</xdr:row>
      <xdr:rowOff>169926</xdr:rowOff>
    </xdr:to>
    <xdr:sp macro="" textlink="">
      <xdr:nvSpPr>
        <xdr:cNvPr id="82" name="円/楕円 81"/>
        <xdr:cNvSpPr/>
      </xdr:nvSpPr>
      <xdr:spPr>
        <a:xfrm>
          <a:off x="3746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161053</xdr:rowOff>
    </xdr:from>
    <xdr:ext cx="534377" cy="259045"/>
    <xdr:sp macro="" textlink="">
      <xdr:nvSpPr>
        <xdr:cNvPr id="83" name="テキスト ボックス 82"/>
        <xdr:cNvSpPr txBox="1"/>
      </xdr:nvSpPr>
      <xdr:spPr>
        <a:xfrm>
          <a:off x="3530111" y="61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144653</xdr:rowOff>
    </xdr:from>
    <xdr:to>
      <xdr:col>4</xdr:col>
      <xdr:colOff>206375</xdr:colOff>
      <xdr:row>36</xdr:row>
      <xdr:rowOff>74803</xdr:rowOff>
    </xdr:to>
    <xdr:sp macro="" textlink="">
      <xdr:nvSpPr>
        <xdr:cNvPr id="84" name="円/楕円 83"/>
        <xdr:cNvSpPr/>
      </xdr:nvSpPr>
      <xdr:spPr>
        <a:xfrm>
          <a:off x="2857500" y="61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65930</xdr:rowOff>
    </xdr:from>
    <xdr:ext cx="534377" cy="259045"/>
    <xdr:sp macro="" textlink="">
      <xdr:nvSpPr>
        <xdr:cNvPr id="85" name="テキスト ボックス 84"/>
        <xdr:cNvSpPr txBox="1"/>
      </xdr:nvSpPr>
      <xdr:spPr>
        <a:xfrm>
          <a:off x="2641111" y="623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27686</xdr:rowOff>
    </xdr:from>
    <xdr:to>
      <xdr:col>3</xdr:col>
      <xdr:colOff>3175</xdr:colOff>
      <xdr:row>36</xdr:row>
      <xdr:rowOff>129286</xdr:rowOff>
    </xdr:to>
    <xdr:sp macro="" textlink="">
      <xdr:nvSpPr>
        <xdr:cNvPr id="86" name="円/楕円 85"/>
        <xdr:cNvSpPr/>
      </xdr:nvSpPr>
      <xdr:spPr>
        <a:xfrm>
          <a:off x="1968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120413</xdr:rowOff>
    </xdr:from>
    <xdr:ext cx="469744" cy="259045"/>
    <xdr:sp macro="" textlink="">
      <xdr:nvSpPr>
        <xdr:cNvPr id="87" name="テキスト ボックス 86"/>
        <xdr:cNvSpPr txBox="1"/>
      </xdr:nvSpPr>
      <xdr:spPr>
        <a:xfrm>
          <a:off x="1784427" y="629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120777</xdr:rowOff>
    </xdr:from>
    <xdr:to>
      <xdr:col>1</xdr:col>
      <xdr:colOff>485775</xdr:colOff>
      <xdr:row>35</xdr:row>
      <xdr:rowOff>50927</xdr:rowOff>
    </xdr:to>
    <xdr:sp macro="" textlink="">
      <xdr:nvSpPr>
        <xdr:cNvPr id="88" name="円/楕円 87"/>
        <xdr:cNvSpPr/>
      </xdr:nvSpPr>
      <xdr:spPr>
        <a:xfrm>
          <a:off x="1079500" y="59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67454</xdr:rowOff>
    </xdr:from>
    <xdr:ext cx="534377" cy="259045"/>
    <xdr:sp macro="" textlink="">
      <xdr:nvSpPr>
        <xdr:cNvPr id="89" name="テキスト ボックス 88"/>
        <xdr:cNvSpPr txBox="1"/>
      </xdr:nvSpPr>
      <xdr:spPr>
        <a:xfrm>
          <a:off x="863111" y="572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71</xdr:rowOff>
    </xdr:from>
    <xdr:to>
      <xdr:col>6</xdr:col>
      <xdr:colOff>511175</xdr:colOff>
      <xdr:row>57</xdr:row>
      <xdr:rowOff>4666</xdr:rowOff>
    </xdr:to>
    <xdr:cxnSp macro="">
      <xdr:nvCxnSpPr>
        <xdr:cNvPr id="120" name="直線コネクタ 119"/>
        <xdr:cNvCxnSpPr/>
      </xdr:nvCxnSpPr>
      <xdr:spPr>
        <a:xfrm flipV="1">
          <a:off x="3797300" y="9429821"/>
          <a:ext cx="838200" cy="3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4666</xdr:rowOff>
    </xdr:from>
    <xdr:to>
      <xdr:col>5</xdr:col>
      <xdr:colOff>358775</xdr:colOff>
      <xdr:row>57</xdr:row>
      <xdr:rowOff>88928</xdr:rowOff>
    </xdr:to>
    <xdr:cxnSp macro="">
      <xdr:nvCxnSpPr>
        <xdr:cNvPr id="123" name="直線コネクタ 122"/>
        <xdr:cNvCxnSpPr/>
      </xdr:nvCxnSpPr>
      <xdr:spPr>
        <a:xfrm flipV="1">
          <a:off x="2908300" y="9777316"/>
          <a:ext cx="889000" cy="8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11524</xdr:rowOff>
    </xdr:from>
    <xdr:to>
      <xdr:col>4</xdr:col>
      <xdr:colOff>155575</xdr:colOff>
      <xdr:row>57</xdr:row>
      <xdr:rowOff>88928</xdr:rowOff>
    </xdr:to>
    <xdr:cxnSp macro="">
      <xdr:nvCxnSpPr>
        <xdr:cNvPr id="126" name="直線コネクタ 125"/>
        <xdr:cNvCxnSpPr/>
      </xdr:nvCxnSpPr>
      <xdr:spPr>
        <a:xfrm>
          <a:off x="2019300" y="9612724"/>
          <a:ext cx="889000" cy="24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11524</xdr:rowOff>
    </xdr:from>
    <xdr:to>
      <xdr:col>2</xdr:col>
      <xdr:colOff>638175</xdr:colOff>
      <xdr:row>56</xdr:row>
      <xdr:rowOff>164732</xdr:rowOff>
    </xdr:to>
    <xdr:cxnSp macro="">
      <xdr:nvCxnSpPr>
        <xdr:cNvPr id="129" name="直線コネクタ 128"/>
        <xdr:cNvCxnSpPr/>
      </xdr:nvCxnSpPr>
      <xdr:spPr>
        <a:xfrm flipV="1">
          <a:off x="1130300" y="9612724"/>
          <a:ext cx="889000" cy="15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120721</xdr:rowOff>
    </xdr:from>
    <xdr:to>
      <xdr:col>6</xdr:col>
      <xdr:colOff>561975</xdr:colOff>
      <xdr:row>55</xdr:row>
      <xdr:rowOff>50871</xdr:rowOff>
    </xdr:to>
    <xdr:sp macro="" textlink="">
      <xdr:nvSpPr>
        <xdr:cNvPr id="139" name="円/楕円 138"/>
        <xdr:cNvSpPr/>
      </xdr:nvSpPr>
      <xdr:spPr>
        <a:xfrm>
          <a:off x="4584700" y="937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143598</xdr:rowOff>
    </xdr:from>
    <xdr:ext cx="599010" cy="259045"/>
    <xdr:sp macro="" textlink="">
      <xdr:nvSpPr>
        <xdr:cNvPr id="140" name="総務費該当値テキスト"/>
        <xdr:cNvSpPr txBox="1"/>
      </xdr:nvSpPr>
      <xdr:spPr>
        <a:xfrm>
          <a:off x="4686300" y="923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240,256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125316</xdr:rowOff>
    </xdr:from>
    <xdr:to>
      <xdr:col>5</xdr:col>
      <xdr:colOff>409575</xdr:colOff>
      <xdr:row>57</xdr:row>
      <xdr:rowOff>55466</xdr:rowOff>
    </xdr:to>
    <xdr:sp macro="" textlink="">
      <xdr:nvSpPr>
        <xdr:cNvPr id="141" name="円/楕円 140"/>
        <xdr:cNvSpPr/>
      </xdr:nvSpPr>
      <xdr:spPr>
        <a:xfrm>
          <a:off x="3746500" y="972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46593</xdr:rowOff>
    </xdr:from>
    <xdr:ext cx="599010" cy="259045"/>
    <xdr:sp macro="" textlink="">
      <xdr:nvSpPr>
        <xdr:cNvPr id="142" name="テキスト ボックス 141"/>
        <xdr:cNvSpPr txBox="1"/>
      </xdr:nvSpPr>
      <xdr:spPr>
        <a:xfrm>
          <a:off x="3497794" y="981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38128</xdr:rowOff>
    </xdr:from>
    <xdr:to>
      <xdr:col>4</xdr:col>
      <xdr:colOff>206375</xdr:colOff>
      <xdr:row>57</xdr:row>
      <xdr:rowOff>139728</xdr:rowOff>
    </xdr:to>
    <xdr:sp macro="" textlink="">
      <xdr:nvSpPr>
        <xdr:cNvPr id="143" name="円/楕円 142"/>
        <xdr:cNvSpPr/>
      </xdr:nvSpPr>
      <xdr:spPr>
        <a:xfrm>
          <a:off x="2857500" y="981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130855</xdr:rowOff>
    </xdr:from>
    <xdr:ext cx="599010" cy="259045"/>
    <xdr:sp macro="" textlink="">
      <xdr:nvSpPr>
        <xdr:cNvPr id="144" name="テキスト ボックス 143"/>
        <xdr:cNvSpPr txBox="1"/>
      </xdr:nvSpPr>
      <xdr:spPr>
        <a:xfrm>
          <a:off x="2608794" y="990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108,047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132174</xdr:rowOff>
    </xdr:from>
    <xdr:to>
      <xdr:col>3</xdr:col>
      <xdr:colOff>3175</xdr:colOff>
      <xdr:row>56</xdr:row>
      <xdr:rowOff>62324</xdr:rowOff>
    </xdr:to>
    <xdr:sp macro="" textlink="">
      <xdr:nvSpPr>
        <xdr:cNvPr id="145" name="円/楕円 144"/>
        <xdr:cNvSpPr/>
      </xdr:nvSpPr>
      <xdr:spPr>
        <a:xfrm>
          <a:off x="1968500" y="95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78851</xdr:rowOff>
    </xdr:from>
    <xdr:ext cx="599010" cy="259045"/>
    <xdr:sp macro="" textlink="">
      <xdr:nvSpPr>
        <xdr:cNvPr id="146" name="テキスト ボックス 145"/>
        <xdr:cNvSpPr txBox="1"/>
      </xdr:nvSpPr>
      <xdr:spPr>
        <a:xfrm>
          <a:off x="1719794" y="933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113932</xdr:rowOff>
    </xdr:from>
    <xdr:to>
      <xdr:col>1</xdr:col>
      <xdr:colOff>485775</xdr:colOff>
      <xdr:row>57</xdr:row>
      <xdr:rowOff>44082</xdr:rowOff>
    </xdr:to>
    <xdr:sp macro="" textlink="">
      <xdr:nvSpPr>
        <xdr:cNvPr id="147" name="円/楕円 146"/>
        <xdr:cNvSpPr/>
      </xdr:nvSpPr>
      <xdr:spPr>
        <a:xfrm>
          <a:off x="1079500" y="9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35209</xdr:rowOff>
    </xdr:from>
    <xdr:ext cx="599010" cy="259045"/>
    <xdr:sp macro="" textlink="">
      <xdr:nvSpPr>
        <xdr:cNvPr id="148" name="テキスト ボックス 147"/>
        <xdr:cNvSpPr txBox="1"/>
      </xdr:nvSpPr>
      <xdr:spPr>
        <a:xfrm>
          <a:off x="830794" y="980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34356</xdr:rowOff>
    </xdr:from>
    <xdr:to>
      <xdr:col>6</xdr:col>
      <xdr:colOff>511175</xdr:colOff>
      <xdr:row>77</xdr:row>
      <xdr:rowOff>116708</xdr:rowOff>
    </xdr:to>
    <xdr:cxnSp macro="">
      <xdr:nvCxnSpPr>
        <xdr:cNvPr id="176" name="直線コネクタ 175"/>
        <xdr:cNvCxnSpPr/>
      </xdr:nvCxnSpPr>
      <xdr:spPr>
        <a:xfrm>
          <a:off x="3797300" y="13236006"/>
          <a:ext cx="838200" cy="8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141771</xdr:rowOff>
    </xdr:from>
    <xdr:to>
      <xdr:col>5</xdr:col>
      <xdr:colOff>358775</xdr:colOff>
      <xdr:row>77</xdr:row>
      <xdr:rowOff>34356</xdr:rowOff>
    </xdr:to>
    <xdr:cxnSp macro="">
      <xdr:nvCxnSpPr>
        <xdr:cNvPr id="179" name="直線コネクタ 178"/>
        <xdr:cNvCxnSpPr/>
      </xdr:nvCxnSpPr>
      <xdr:spPr>
        <a:xfrm>
          <a:off x="2908300" y="13171971"/>
          <a:ext cx="889000" cy="6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141771</xdr:rowOff>
    </xdr:from>
    <xdr:to>
      <xdr:col>4</xdr:col>
      <xdr:colOff>155575</xdr:colOff>
      <xdr:row>78</xdr:row>
      <xdr:rowOff>18748</xdr:rowOff>
    </xdr:to>
    <xdr:cxnSp macro="">
      <xdr:nvCxnSpPr>
        <xdr:cNvPr id="182" name="直線コネクタ 181"/>
        <xdr:cNvCxnSpPr/>
      </xdr:nvCxnSpPr>
      <xdr:spPr>
        <a:xfrm flipV="1">
          <a:off x="2019300" y="13171971"/>
          <a:ext cx="889000" cy="2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158979</xdr:rowOff>
    </xdr:from>
    <xdr:to>
      <xdr:col>2</xdr:col>
      <xdr:colOff>638175</xdr:colOff>
      <xdr:row>78</xdr:row>
      <xdr:rowOff>18748</xdr:rowOff>
    </xdr:to>
    <xdr:cxnSp macro="">
      <xdr:nvCxnSpPr>
        <xdr:cNvPr id="185" name="直線コネクタ 184"/>
        <xdr:cNvCxnSpPr/>
      </xdr:nvCxnSpPr>
      <xdr:spPr>
        <a:xfrm>
          <a:off x="1130300" y="13360629"/>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65908</xdr:rowOff>
    </xdr:from>
    <xdr:to>
      <xdr:col>6</xdr:col>
      <xdr:colOff>561975</xdr:colOff>
      <xdr:row>77</xdr:row>
      <xdr:rowOff>167508</xdr:rowOff>
    </xdr:to>
    <xdr:sp macro="" textlink="">
      <xdr:nvSpPr>
        <xdr:cNvPr id="195" name="円/楕円 194"/>
        <xdr:cNvSpPr/>
      </xdr:nvSpPr>
      <xdr:spPr>
        <a:xfrm>
          <a:off x="4584700" y="132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44335</xdr:rowOff>
    </xdr:from>
    <xdr:ext cx="599010" cy="259045"/>
    <xdr:sp macro="" textlink="">
      <xdr:nvSpPr>
        <xdr:cNvPr id="196" name="民生費該当値テキスト"/>
        <xdr:cNvSpPr txBox="1"/>
      </xdr:nvSpPr>
      <xdr:spPr>
        <a:xfrm>
          <a:off x="4686300" y="1324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142,529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155006</xdr:rowOff>
    </xdr:from>
    <xdr:to>
      <xdr:col>5</xdr:col>
      <xdr:colOff>409575</xdr:colOff>
      <xdr:row>77</xdr:row>
      <xdr:rowOff>85156</xdr:rowOff>
    </xdr:to>
    <xdr:sp macro="" textlink="">
      <xdr:nvSpPr>
        <xdr:cNvPr id="197" name="円/楕円 196"/>
        <xdr:cNvSpPr/>
      </xdr:nvSpPr>
      <xdr:spPr>
        <a:xfrm>
          <a:off x="3746500" y="131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76283</xdr:rowOff>
    </xdr:from>
    <xdr:ext cx="599010" cy="259045"/>
    <xdr:sp macro="" textlink="">
      <xdr:nvSpPr>
        <xdr:cNvPr id="198" name="テキスト ボックス 197"/>
        <xdr:cNvSpPr txBox="1"/>
      </xdr:nvSpPr>
      <xdr:spPr>
        <a:xfrm>
          <a:off x="3497794" y="1327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160,541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90971</xdr:rowOff>
    </xdr:from>
    <xdr:to>
      <xdr:col>4</xdr:col>
      <xdr:colOff>206375</xdr:colOff>
      <xdr:row>77</xdr:row>
      <xdr:rowOff>21121</xdr:rowOff>
    </xdr:to>
    <xdr:sp macro="" textlink="">
      <xdr:nvSpPr>
        <xdr:cNvPr id="199" name="円/楕円 198"/>
        <xdr:cNvSpPr/>
      </xdr:nvSpPr>
      <xdr:spPr>
        <a:xfrm>
          <a:off x="2857500" y="131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37648</xdr:rowOff>
    </xdr:from>
    <xdr:ext cx="599010" cy="259045"/>
    <xdr:sp macro="" textlink="">
      <xdr:nvSpPr>
        <xdr:cNvPr id="200" name="テキスト ボックス 199"/>
        <xdr:cNvSpPr txBox="1"/>
      </xdr:nvSpPr>
      <xdr:spPr>
        <a:xfrm>
          <a:off x="2608794" y="1289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139398</xdr:rowOff>
    </xdr:from>
    <xdr:to>
      <xdr:col>3</xdr:col>
      <xdr:colOff>3175</xdr:colOff>
      <xdr:row>78</xdr:row>
      <xdr:rowOff>69548</xdr:rowOff>
    </xdr:to>
    <xdr:sp macro="" textlink="">
      <xdr:nvSpPr>
        <xdr:cNvPr id="201" name="円/楕円 200"/>
        <xdr:cNvSpPr/>
      </xdr:nvSpPr>
      <xdr:spPr>
        <a:xfrm>
          <a:off x="1968500" y="133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60675</xdr:rowOff>
    </xdr:from>
    <xdr:ext cx="599010" cy="259045"/>
    <xdr:sp macro="" textlink="">
      <xdr:nvSpPr>
        <xdr:cNvPr id="202" name="テキスト ボックス 201"/>
        <xdr:cNvSpPr txBox="1"/>
      </xdr:nvSpPr>
      <xdr:spPr>
        <a:xfrm>
          <a:off x="1719794" y="1343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108179</xdr:rowOff>
    </xdr:from>
    <xdr:to>
      <xdr:col>1</xdr:col>
      <xdr:colOff>485775</xdr:colOff>
      <xdr:row>78</xdr:row>
      <xdr:rowOff>38329</xdr:rowOff>
    </xdr:to>
    <xdr:sp macro="" textlink="">
      <xdr:nvSpPr>
        <xdr:cNvPr id="203" name="円/楕円 202"/>
        <xdr:cNvSpPr/>
      </xdr:nvSpPr>
      <xdr:spPr>
        <a:xfrm>
          <a:off x="1079500" y="133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29456</xdr:rowOff>
    </xdr:from>
    <xdr:ext cx="599010" cy="259045"/>
    <xdr:sp macro="" textlink="">
      <xdr:nvSpPr>
        <xdr:cNvPr id="204" name="テキスト ボックス 203"/>
        <xdr:cNvSpPr txBox="1"/>
      </xdr:nvSpPr>
      <xdr:spPr>
        <a:xfrm>
          <a:off x="830794" y="1340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47749</xdr:rowOff>
    </xdr:from>
    <xdr:to>
      <xdr:col>6</xdr:col>
      <xdr:colOff>511175</xdr:colOff>
      <xdr:row>95</xdr:row>
      <xdr:rowOff>50896</xdr:rowOff>
    </xdr:to>
    <xdr:cxnSp macro="">
      <xdr:nvCxnSpPr>
        <xdr:cNvPr id="233" name="直線コネクタ 232"/>
        <xdr:cNvCxnSpPr/>
      </xdr:nvCxnSpPr>
      <xdr:spPr>
        <a:xfrm flipV="1">
          <a:off x="3797300" y="16335499"/>
          <a:ext cx="8382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50896</xdr:rowOff>
    </xdr:from>
    <xdr:to>
      <xdr:col>5</xdr:col>
      <xdr:colOff>358775</xdr:colOff>
      <xdr:row>95</xdr:row>
      <xdr:rowOff>113114</xdr:rowOff>
    </xdr:to>
    <xdr:cxnSp macro="">
      <xdr:nvCxnSpPr>
        <xdr:cNvPr id="236" name="直線コネクタ 235"/>
        <xdr:cNvCxnSpPr/>
      </xdr:nvCxnSpPr>
      <xdr:spPr>
        <a:xfrm flipV="1">
          <a:off x="2908300" y="16338646"/>
          <a:ext cx="889000" cy="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113114</xdr:rowOff>
    </xdr:from>
    <xdr:to>
      <xdr:col>4</xdr:col>
      <xdr:colOff>155575</xdr:colOff>
      <xdr:row>95</xdr:row>
      <xdr:rowOff>122579</xdr:rowOff>
    </xdr:to>
    <xdr:cxnSp macro="">
      <xdr:nvCxnSpPr>
        <xdr:cNvPr id="239" name="直線コネクタ 238"/>
        <xdr:cNvCxnSpPr/>
      </xdr:nvCxnSpPr>
      <xdr:spPr>
        <a:xfrm flipV="1">
          <a:off x="2019300" y="16400864"/>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122579</xdr:rowOff>
    </xdr:from>
    <xdr:to>
      <xdr:col>2</xdr:col>
      <xdr:colOff>638175</xdr:colOff>
      <xdr:row>95</xdr:row>
      <xdr:rowOff>168139</xdr:rowOff>
    </xdr:to>
    <xdr:cxnSp macro="">
      <xdr:nvCxnSpPr>
        <xdr:cNvPr id="242" name="直線コネクタ 241"/>
        <xdr:cNvCxnSpPr/>
      </xdr:nvCxnSpPr>
      <xdr:spPr>
        <a:xfrm flipV="1">
          <a:off x="1130300" y="16410329"/>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168399</xdr:rowOff>
    </xdr:from>
    <xdr:to>
      <xdr:col>6</xdr:col>
      <xdr:colOff>561975</xdr:colOff>
      <xdr:row>95</xdr:row>
      <xdr:rowOff>98549</xdr:rowOff>
    </xdr:to>
    <xdr:sp macro="" textlink="">
      <xdr:nvSpPr>
        <xdr:cNvPr id="252" name="円/楕円 251"/>
        <xdr:cNvSpPr/>
      </xdr:nvSpPr>
      <xdr:spPr>
        <a:xfrm>
          <a:off x="4584700" y="1628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19826</xdr:rowOff>
    </xdr:from>
    <xdr:ext cx="534377" cy="259045"/>
    <xdr:sp macro="" textlink="">
      <xdr:nvSpPr>
        <xdr:cNvPr id="253" name="衛生費該当値テキスト"/>
        <xdr:cNvSpPr txBox="1"/>
      </xdr:nvSpPr>
      <xdr:spPr>
        <a:xfrm>
          <a:off x="4686300" y="1613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89,567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96</xdr:rowOff>
    </xdr:from>
    <xdr:to>
      <xdr:col>5</xdr:col>
      <xdr:colOff>409575</xdr:colOff>
      <xdr:row>95</xdr:row>
      <xdr:rowOff>101696</xdr:rowOff>
    </xdr:to>
    <xdr:sp macro="" textlink="">
      <xdr:nvSpPr>
        <xdr:cNvPr id="254" name="円/楕円 253"/>
        <xdr:cNvSpPr/>
      </xdr:nvSpPr>
      <xdr:spPr>
        <a:xfrm>
          <a:off x="3746500" y="162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118223</xdr:rowOff>
    </xdr:from>
    <xdr:ext cx="534377" cy="259045"/>
    <xdr:sp macro="" textlink="">
      <xdr:nvSpPr>
        <xdr:cNvPr id="255" name="テキスト ボックス 254"/>
        <xdr:cNvSpPr txBox="1"/>
      </xdr:nvSpPr>
      <xdr:spPr>
        <a:xfrm>
          <a:off x="3530111" y="160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62314</xdr:rowOff>
    </xdr:from>
    <xdr:to>
      <xdr:col>4</xdr:col>
      <xdr:colOff>206375</xdr:colOff>
      <xdr:row>95</xdr:row>
      <xdr:rowOff>163914</xdr:rowOff>
    </xdr:to>
    <xdr:sp macro="" textlink="">
      <xdr:nvSpPr>
        <xdr:cNvPr id="256" name="円/楕円 255"/>
        <xdr:cNvSpPr/>
      </xdr:nvSpPr>
      <xdr:spPr>
        <a:xfrm>
          <a:off x="2857500" y="163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155041</xdr:rowOff>
    </xdr:from>
    <xdr:ext cx="534377" cy="259045"/>
    <xdr:sp macro="" textlink="">
      <xdr:nvSpPr>
        <xdr:cNvPr id="257" name="テキスト ボックス 256"/>
        <xdr:cNvSpPr txBox="1"/>
      </xdr:nvSpPr>
      <xdr:spPr>
        <a:xfrm>
          <a:off x="2641111" y="164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71779</xdr:rowOff>
    </xdr:from>
    <xdr:to>
      <xdr:col>3</xdr:col>
      <xdr:colOff>3175</xdr:colOff>
      <xdr:row>96</xdr:row>
      <xdr:rowOff>1929</xdr:rowOff>
    </xdr:to>
    <xdr:sp macro="" textlink="">
      <xdr:nvSpPr>
        <xdr:cNvPr id="258" name="円/楕円 257"/>
        <xdr:cNvSpPr/>
      </xdr:nvSpPr>
      <xdr:spPr>
        <a:xfrm>
          <a:off x="1968500" y="163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18456</xdr:rowOff>
    </xdr:from>
    <xdr:ext cx="534377" cy="259045"/>
    <xdr:sp macro="" textlink="">
      <xdr:nvSpPr>
        <xdr:cNvPr id="259" name="テキスト ボックス 258"/>
        <xdr:cNvSpPr txBox="1"/>
      </xdr:nvSpPr>
      <xdr:spPr>
        <a:xfrm>
          <a:off x="1752111" y="1613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117339</xdr:rowOff>
    </xdr:from>
    <xdr:to>
      <xdr:col>1</xdr:col>
      <xdr:colOff>485775</xdr:colOff>
      <xdr:row>96</xdr:row>
      <xdr:rowOff>47489</xdr:rowOff>
    </xdr:to>
    <xdr:sp macro="" textlink="">
      <xdr:nvSpPr>
        <xdr:cNvPr id="260" name="円/楕円 259"/>
        <xdr:cNvSpPr/>
      </xdr:nvSpPr>
      <xdr:spPr>
        <a:xfrm>
          <a:off x="1079500" y="164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64016</xdr:rowOff>
    </xdr:from>
    <xdr:ext cx="534377" cy="259045"/>
    <xdr:sp macro="" textlink="">
      <xdr:nvSpPr>
        <xdr:cNvPr id="261" name="テキスト ボックス 260"/>
        <xdr:cNvSpPr txBox="1"/>
      </xdr:nvSpPr>
      <xdr:spPr>
        <a:xfrm>
          <a:off x="863111" y="1618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14160</xdr:rowOff>
    </xdr:from>
    <xdr:to>
      <xdr:col>15</xdr:col>
      <xdr:colOff>180975</xdr:colOff>
      <xdr:row>39</xdr:row>
      <xdr:rowOff>41783</xdr:rowOff>
    </xdr:to>
    <xdr:cxnSp macro="">
      <xdr:nvCxnSpPr>
        <xdr:cNvPr id="290" name="直線コネクタ 289"/>
        <xdr:cNvCxnSpPr/>
      </xdr:nvCxnSpPr>
      <xdr:spPr>
        <a:xfrm flipV="1">
          <a:off x="9639300" y="6700710"/>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41783</xdr:rowOff>
    </xdr:from>
    <xdr:to>
      <xdr:col>14</xdr:col>
      <xdr:colOff>28575</xdr:colOff>
      <xdr:row>39</xdr:row>
      <xdr:rowOff>42164</xdr:rowOff>
    </xdr:to>
    <xdr:cxnSp macro="">
      <xdr:nvCxnSpPr>
        <xdr:cNvPr id="293" name="直線コネクタ 292"/>
        <xdr:cNvCxnSpPr/>
      </xdr:nvCxnSpPr>
      <xdr:spPr>
        <a:xfrm flipV="1">
          <a:off x="8750300" y="67283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50355</xdr:rowOff>
    </xdr:from>
    <xdr:to>
      <xdr:col>12</xdr:col>
      <xdr:colOff>511175</xdr:colOff>
      <xdr:row>39</xdr:row>
      <xdr:rowOff>42164</xdr:rowOff>
    </xdr:to>
    <xdr:cxnSp macro="">
      <xdr:nvCxnSpPr>
        <xdr:cNvPr id="296" name="直線コネクタ 295"/>
        <xdr:cNvCxnSpPr/>
      </xdr:nvCxnSpPr>
      <xdr:spPr>
        <a:xfrm>
          <a:off x="7861300" y="6222555"/>
          <a:ext cx="889000" cy="50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50355</xdr:rowOff>
    </xdr:from>
    <xdr:to>
      <xdr:col>11</xdr:col>
      <xdr:colOff>307975</xdr:colOff>
      <xdr:row>37</xdr:row>
      <xdr:rowOff>168084</xdr:rowOff>
    </xdr:to>
    <xdr:cxnSp macro="">
      <xdr:nvCxnSpPr>
        <xdr:cNvPr id="299" name="直線コネクタ 298"/>
        <xdr:cNvCxnSpPr/>
      </xdr:nvCxnSpPr>
      <xdr:spPr>
        <a:xfrm flipV="1">
          <a:off x="6972300" y="6222555"/>
          <a:ext cx="889000" cy="2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134810</xdr:rowOff>
    </xdr:from>
    <xdr:to>
      <xdr:col>15</xdr:col>
      <xdr:colOff>231775</xdr:colOff>
      <xdr:row>39</xdr:row>
      <xdr:rowOff>64960</xdr:rowOff>
    </xdr:to>
    <xdr:sp macro="" textlink="">
      <xdr:nvSpPr>
        <xdr:cNvPr id="309" name="円/楕円 308"/>
        <xdr:cNvSpPr/>
      </xdr:nvSpPr>
      <xdr:spPr>
        <a:xfrm>
          <a:off x="10426700" y="66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51896</xdr:rowOff>
    </xdr:from>
    <xdr:ext cx="378565" cy="259045"/>
    <xdr:sp macro="" textlink="">
      <xdr:nvSpPr>
        <xdr:cNvPr id="310" name="労働費該当値テキスト"/>
        <xdr:cNvSpPr txBox="1"/>
      </xdr:nvSpPr>
      <xdr:spPr>
        <a:xfrm>
          <a:off x="10528300" y="6566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162433</xdr:rowOff>
    </xdr:from>
    <xdr:to>
      <xdr:col>14</xdr:col>
      <xdr:colOff>79375</xdr:colOff>
      <xdr:row>39</xdr:row>
      <xdr:rowOff>92583</xdr:rowOff>
    </xdr:to>
    <xdr:sp macro="" textlink="">
      <xdr:nvSpPr>
        <xdr:cNvPr id="311" name="円/楕円 310"/>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83710</xdr:rowOff>
    </xdr:from>
    <xdr:ext cx="313932" cy="259045"/>
    <xdr:sp macro="" textlink="">
      <xdr:nvSpPr>
        <xdr:cNvPr id="312" name="テキスト ボックス 311"/>
        <xdr:cNvSpPr txBox="1"/>
      </xdr:nvSpPr>
      <xdr:spPr>
        <a:xfrm>
          <a:off x="9482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162814</xdr:rowOff>
    </xdr:from>
    <xdr:to>
      <xdr:col>12</xdr:col>
      <xdr:colOff>561975</xdr:colOff>
      <xdr:row>39</xdr:row>
      <xdr:rowOff>92964</xdr:rowOff>
    </xdr:to>
    <xdr:sp macro="" textlink="">
      <xdr:nvSpPr>
        <xdr:cNvPr id="313" name="円/楕円 312"/>
        <xdr:cNvSpPr/>
      </xdr:nvSpPr>
      <xdr:spPr>
        <a:xfrm>
          <a:off x="8699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84091</xdr:rowOff>
    </xdr:from>
    <xdr:ext cx="313932" cy="259045"/>
    <xdr:sp macro="" textlink="">
      <xdr:nvSpPr>
        <xdr:cNvPr id="314" name="テキスト ボックス 313"/>
        <xdr:cNvSpPr txBox="1"/>
      </xdr:nvSpPr>
      <xdr:spPr>
        <a:xfrm>
          <a:off x="8593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171005</xdr:rowOff>
    </xdr:from>
    <xdr:to>
      <xdr:col>11</xdr:col>
      <xdr:colOff>358775</xdr:colOff>
      <xdr:row>36</xdr:row>
      <xdr:rowOff>101155</xdr:rowOff>
    </xdr:to>
    <xdr:sp macro="" textlink="">
      <xdr:nvSpPr>
        <xdr:cNvPr id="315" name="円/楕円 314"/>
        <xdr:cNvSpPr/>
      </xdr:nvSpPr>
      <xdr:spPr>
        <a:xfrm>
          <a:off x="7810500" y="61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92282</xdr:rowOff>
    </xdr:from>
    <xdr:ext cx="469744" cy="259045"/>
    <xdr:sp macro="" textlink="">
      <xdr:nvSpPr>
        <xdr:cNvPr id="316" name="テキスト ボックス 315"/>
        <xdr:cNvSpPr txBox="1"/>
      </xdr:nvSpPr>
      <xdr:spPr>
        <a:xfrm>
          <a:off x="7626427" y="626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117284</xdr:rowOff>
    </xdr:from>
    <xdr:to>
      <xdr:col>10</xdr:col>
      <xdr:colOff>155575</xdr:colOff>
      <xdr:row>38</xdr:row>
      <xdr:rowOff>47434</xdr:rowOff>
    </xdr:to>
    <xdr:sp macro="" textlink="">
      <xdr:nvSpPr>
        <xdr:cNvPr id="317" name="円/楕円 316"/>
        <xdr:cNvSpPr/>
      </xdr:nvSpPr>
      <xdr:spPr>
        <a:xfrm>
          <a:off x="6921500" y="64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38561</xdr:rowOff>
    </xdr:from>
    <xdr:ext cx="469744" cy="259045"/>
    <xdr:sp macro="" textlink="">
      <xdr:nvSpPr>
        <xdr:cNvPr id="318" name="テキスト ボックス 317"/>
        <xdr:cNvSpPr txBox="1"/>
      </xdr:nvSpPr>
      <xdr:spPr>
        <a:xfrm>
          <a:off x="6737427"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114545</xdr:rowOff>
    </xdr:from>
    <xdr:to>
      <xdr:col>15</xdr:col>
      <xdr:colOff>180975</xdr:colOff>
      <xdr:row>57</xdr:row>
      <xdr:rowOff>10376</xdr:rowOff>
    </xdr:to>
    <xdr:cxnSp macro="">
      <xdr:nvCxnSpPr>
        <xdr:cNvPr id="345" name="直線コネクタ 344"/>
        <xdr:cNvCxnSpPr/>
      </xdr:nvCxnSpPr>
      <xdr:spPr>
        <a:xfrm flipV="1">
          <a:off x="9639300" y="9715745"/>
          <a:ext cx="838200" cy="6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10376</xdr:rowOff>
    </xdr:from>
    <xdr:to>
      <xdr:col>14</xdr:col>
      <xdr:colOff>28575</xdr:colOff>
      <xdr:row>57</xdr:row>
      <xdr:rowOff>119693</xdr:rowOff>
    </xdr:to>
    <xdr:cxnSp macro="">
      <xdr:nvCxnSpPr>
        <xdr:cNvPr id="348" name="直線コネクタ 347"/>
        <xdr:cNvCxnSpPr/>
      </xdr:nvCxnSpPr>
      <xdr:spPr>
        <a:xfrm flipV="1">
          <a:off x="8750300" y="9783026"/>
          <a:ext cx="889000" cy="10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79990</xdr:rowOff>
    </xdr:from>
    <xdr:to>
      <xdr:col>12</xdr:col>
      <xdr:colOff>511175</xdr:colOff>
      <xdr:row>57</xdr:row>
      <xdr:rowOff>119693</xdr:rowOff>
    </xdr:to>
    <xdr:cxnSp macro="">
      <xdr:nvCxnSpPr>
        <xdr:cNvPr id="351" name="直線コネクタ 350"/>
        <xdr:cNvCxnSpPr/>
      </xdr:nvCxnSpPr>
      <xdr:spPr>
        <a:xfrm>
          <a:off x="7861300" y="9852640"/>
          <a:ext cx="889000" cy="3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54933</xdr:rowOff>
    </xdr:from>
    <xdr:to>
      <xdr:col>11</xdr:col>
      <xdr:colOff>307975</xdr:colOff>
      <xdr:row>57</xdr:row>
      <xdr:rowOff>79990</xdr:rowOff>
    </xdr:to>
    <xdr:cxnSp macro="">
      <xdr:nvCxnSpPr>
        <xdr:cNvPr id="354" name="直線コネクタ 353"/>
        <xdr:cNvCxnSpPr/>
      </xdr:nvCxnSpPr>
      <xdr:spPr>
        <a:xfrm>
          <a:off x="6972300" y="9827583"/>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63745</xdr:rowOff>
    </xdr:from>
    <xdr:to>
      <xdr:col>15</xdr:col>
      <xdr:colOff>231775</xdr:colOff>
      <xdr:row>56</xdr:row>
      <xdr:rowOff>165345</xdr:rowOff>
    </xdr:to>
    <xdr:sp macro="" textlink="">
      <xdr:nvSpPr>
        <xdr:cNvPr id="364" name="円/楕円 363"/>
        <xdr:cNvSpPr/>
      </xdr:nvSpPr>
      <xdr:spPr>
        <a:xfrm>
          <a:off x="10426700" y="96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86622</xdr:rowOff>
    </xdr:from>
    <xdr:ext cx="599010" cy="259045"/>
    <xdr:sp macro="" textlink="">
      <xdr:nvSpPr>
        <xdr:cNvPr id="365" name="農林水産業費該当値テキスト"/>
        <xdr:cNvSpPr txBox="1"/>
      </xdr:nvSpPr>
      <xdr:spPr>
        <a:xfrm>
          <a:off x="10528300" y="951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161,004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131026</xdr:rowOff>
    </xdr:from>
    <xdr:to>
      <xdr:col>14</xdr:col>
      <xdr:colOff>79375</xdr:colOff>
      <xdr:row>57</xdr:row>
      <xdr:rowOff>61176</xdr:rowOff>
    </xdr:to>
    <xdr:sp macro="" textlink="">
      <xdr:nvSpPr>
        <xdr:cNvPr id="366" name="円/楕円 365"/>
        <xdr:cNvSpPr/>
      </xdr:nvSpPr>
      <xdr:spPr>
        <a:xfrm>
          <a:off x="9588500" y="97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77703</xdr:rowOff>
    </xdr:from>
    <xdr:ext cx="599010" cy="259045"/>
    <xdr:sp macro="" textlink="">
      <xdr:nvSpPr>
        <xdr:cNvPr id="367" name="テキスト ボックス 366"/>
        <xdr:cNvSpPr txBox="1"/>
      </xdr:nvSpPr>
      <xdr:spPr>
        <a:xfrm>
          <a:off x="9339794" y="950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68893</xdr:rowOff>
    </xdr:from>
    <xdr:to>
      <xdr:col>12</xdr:col>
      <xdr:colOff>561975</xdr:colOff>
      <xdr:row>57</xdr:row>
      <xdr:rowOff>170493</xdr:rowOff>
    </xdr:to>
    <xdr:sp macro="" textlink="">
      <xdr:nvSpPr>
        <xdr:cNvPr id="368" name="円/楕円 367"/>
        <xdr:cNvSpPr/>
      </xdr:nvSpPr>
      <xdr:spPr>
        <a:xfrm>
          <a:off x="8699500" y="98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161620</xdr:rowOff>
    </xdr:from>
    <xdr:ext cx="534377" cy="259045"/>
    <xdr:sp macro="" textlink="">
      <xdr:nvSpPr>
        <xdr:cNvPr id="369" name="テキスト ボックス 368"/>
        <xdr:cNvSpPr txBox="1"/>
      </xdr:nvSpPr>
      <xdr:spPr>
        <a:xfrm>
          <a:off x="8483111" y="99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29190</xdr:rowOff>
    </xdr:from>
    <xdr:to>
      <xdr:col>11</xdr:col>
      <xdr:colOff>358775</xdr:colOff>
      <xdr:row>57</xdr:row>
      <xdr:rowOff>130790</xdr:rowOff>
    </xdr:to>
    <xdr:sp macro="" textlink="">
      <xdr:nvSpPr>
        <xdr:cNvPr id="370" name="円/楕円 369"/>
        <xdr:cNvSpPr/>
      </xdr:nvSpPr>
      <xdr:spPr>
        <a:xfrm>
          <a:off x="7810500" y="98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147317</xdr:rowOff>
    </xdr:from>
    <xdr:ext cx="599010" cy="259045"/>
    <xdr:sp macro="" textlink="">
      <xdr:nvSpPr>
        <xdr:cNvPr id="371" name="テキスト ボックス 370"/>
        <xdr:cNvSpPr txBox="1"/>
      </xdr:nvSpPr>
      <xdr:spPr>
        <a:xfrm>
          <a:off x="7561794" y="95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4133</xdr:rowOff>
    </xdr:from>
    <xdr:to>
      <xdr:col>10</xdr:col>
      <xdr:colOff>155575</xdr:colOff>
      <xdr:row>57</xdr:row>
      <xdr:rowOff>105733</xdr:rowOff>
    </xdr:to>
    <xdr:sp macro="" textlink="">
      <xdr:nvSpPr>
        <xdr:cNvPr id="372" name="円/楕円 371"/>
        <xdr:cNvSpPr/>
      </xdr:nvSpPr>
      <xdr:spPr>
        <a:xfrm>
          <a:off x="6921500" y="97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122260</xdr:rowOff>
    </xdr:from>
    <xdr:ext cx="599010" cy="259045"/>
    <xdr:sp macro="" textlink="">
      <xdr:nvSpPr>
        <xdr:cNvPr id="373" name="テキスト ボックス 372"/>
        <xdr:cNvSpPr txBox="1"/>
      </xdr:nvSpPr>
      <xdr:spPr>
        <a:xfrm>
          <a:off x="6672794" y="955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56398</xdr:rowOff>
    </xdr:from>
    <xdr:to>
      <xdr:col>15</xdr:col>
      <xdr:colOff>180975</xdr:colOff>
      <xdr:row>77</xdr:row>
      <xdr:rowOff>122042</xdr:rowOff>
    </xdr:to>
    <xdr:cxnSp macro="">
      <xdr:nvCxnSpPr>
        <xdr:cNvPr id="400" name="直線コネクタ 399"/>
        <xdr:cNvCxnSpPr/>
      </xdr:nvCxnSpPr>
      <xdr:spPr>
        <a:xfrm>
          <a:off x="9639300" y="13258048"/>
          <a:ext cx="838200" cy="6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56398</xdr:rowOff>
    </xdr:from>
    <xdr:to>
      <xdr:col>14</xdr:col>
      <xdr:colOff>28575</xdr:colOff>
      <xdr:row>77</xdr:row>
      <xdr:rowOff>125363</xdr:rowOff>
    </xdr:to>
    <xdr:cxnSp macro="">
      <xdr:nvCxnSpPr>
        <xdr:cNvPr id="403" name="直線コネクタ 402"/>
        <xdr:cNvCxnSpPr/>
      </xdr:nvCxnSpPr>
      <xdr:spPr>
        <a:xfrm flipV="1">
          <a:off x="8750300" y="13258048"/>
          <a:ext cx="889000" cy="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93211</xdr:rowOff>
    </xdr:from>
    <xdr:to>
      <xdr:col>12</xdr:col>
      <xdr:colOff>511175</xdr:colOff>
      <xdr:row>77</xdr:row>
      <xdr:rowOff>125363</xdr:rowOff>
    </xdr:to>
    <xdr:cxnSp macro="">
      <xdr:nvCxnSpPr>
        <xdr:cNvPr id="406" name="直線コネクタ 405"/>
        <xdr:cNvCxnSpPr/>
      </xdr:nvCxnSpPr>
      <xdr:spPr>
        <a:xfrm>
          <a:off x="7861300" y="13294861"/>
          <a:ext cx="889000" cy="3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48151</xdr:rowOff>
    </xdr:from>
    <xdr:to>
      <xdr:col>11</xdr:col>
      <xdr:colOff>307975</xdr:colOff>
      <xdr:row>77</xdr:row>
      <xdr:rowOff>93211</xdr:rowOff>
    </xdr:to>
    <xdr:cxnSp macro="">
      <xdr:nvCxnSpPr>
        <xdr:cNvPr id="409" name="直線コネクタ 408"/>
        <xdr:cNvCxnSpPr/>
      </xdr:nvCxnSpPr>
      <xdr:spPr>
        <a:xfrm>
          <a:off x="6972300" y="13249801"/>
          <a:ext cx="889000" cy="4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71242</xdr:rowOff>
    </xdr:from>
    <xdr:to>
      <xdr:col>15</xdr:col>
      <xdr:colOff>231775</xdr:colOff>
      <xdr:row>78</xdr:row>
      <xdr:rowOff>1392</xdr:rowOff>
    </xdr:to>
    <xdr:sp macro="" textlink="">
      <xdr:nvSpPr>
        <xdr:cNvPr id="419" name="円/楕円 418"/>
        <xdr:cNvSpPr/>
      </xdr:nvSpPr>
      <xdr:spPr>
        <a:xfrm>
          <a:off x="10426700" y="132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49669</xdr:rowOff>
    </xdr:from>
    <xdr:ext cx="534377" cy="259045"/>
    <xdr:sp macro="" textlink="">
      <xdr:nvSpPr>
        <xdr:cNvPr id="420" name="商工費該当値テキスト"/>
        <xdr:cNvSpPr txBox="1"/>
      </xdr:nvSpPr>
      <xdr:spPr>
        <a:xfrm>
          <a:off x="10528300" y="132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5598</xdr:rowOff>
    </xdr:from>
    <xdr:to>
      <xdr:col>14</xdr:col>
      <xdr:colOff>79375</xdr:colOff>
      <xdr:row>77</xdr:row>
      <xdr:rowOff>107198</xdr:rowOff>
    </xdr:to>
    <xdr:sp macro="" textlink="">
      <xdr:nvSpPr>
        <xdr:cNvPr id="421" name="円/楕円 420"/>
        <xdr:cNvSpPr/>
      </xdr:nvSpPr>
      <xdr:spPr>
        <a:xfrm>
          <a:off x="9588500" y="132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123725</xdr:rowOff>
    </xdr:from>
    <xdr:ext cx="534377" cy="259045"/>
    <xdr:sp macro="" textlink="">
      <xdr:nvSpPr>
        <xdr:cNvPr id="422" name="テキスト ボックス 421"/>
        <xdr:cNvSpPr txBox="1"/>
      </xdr:nvSpPr>
      <xdr:spPr>
        <a:xfrm>
          <a:off x="9372111" y="1298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74563</xdr:rowOff>
    </xdr:from>
    <xdr:to>
      <xdr:col>12</xdr:col>
      <xdr:colOff>561975</xdr:colOff>
      <xdr:row>78</xdr:row>
      <xdr:rowOff>4713</xdr:rowOff>
    </xdr:to>
    <xdr:sp macro="" textlink="">
      <xdr:nvSpPr>
        <xdr:cNvPr id="423" name="円/楕円 422"/>
        <xdr:cNvSpPr/>
      </xdr:nvSpPr>
      <xdr:spPr>
        <a:xfrm>
          <a:off x="8699500" y="132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167290</xdr:rowOff>
    </xdr:from>
    <xdr:ext cx="534377" cy="259045"/>
    <xdr:sp macro="" textlink="">
      <xdr:nvSpPr>
        <xdr:cNvPr id="424" name="テキスト ボックス 423"/>
        <xdr:cNvSpPr txBox="1"/>
      </xdr:nvSpPr>
      <xdr:spPr>
        <a:xfrm>
          <a:off x="8483111" y="133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42411</xdr:rowOff>
    </xdr:from>
    <xdr:to>
      <xdr:col>11</xdr:col>
      <xdr:colOff>358775</xdr:colOff>
      <xdr:row>77</xdr:row>
      <xdr:rowOff>144011</xdr:rowOff>
    </xdr:to>
    <xdr:sp macro="" textlink="">
      <xdr:nvSpPr>
        <xdr:cNvPr id="425" name="円/楕円 424"/>
        <xdr:cNvSpPr/>
      </xdr:nvSpPr>
      <xdr:spPr>
        <a:xfrm>
          <a:off x="7810500" y="132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160538</xdr:rowOff>
    </xdr:from>
    <xdr:ext cx="534377" cy="259045"/>
    <xdr:sp macro="" textlink="">
      <xdr:nvSpPr>
        <xdr:cNvPr id="426" name="テキスト ボックス 425"/>
        <xdr:cNvSpPr txBox="1"/>
      </xdr:nvSpPr>
      <xdr:spPr>
        <a:xfrm>
          <a:off x="7594111" y="1301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168801</xdr:rowOff>
    </xdr:from>
    <xdr:to>
      <xdr:col>10</xdr:col>
      <xdr:colOff>155575</xdr:colOff>
      <xdr:row>77</xdr:row>
      <xdr:rowOff>98951</xdr:rowOff>
    </xdr:to>
    <xdr:sp macro="" textlink="">
      <xdr:nvSpPr>
        <xdr:cNvPr id="427" name="円/楕円 426"/>
        <xdr:cNvSpPr/>
      </xdr:nvSpPr>
      <xdr:spPr>
        <a:xfrm>
          <a:off x="6921500" y="131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115478</xdr:rowOff>
    </xdr:from>
    <xdr:ext cx="534377" cy="259045"/>
    <xdr:sp macro="" textlink="">
      <xdr:nvSpPr>
        <xdr:cNvPr id="428" name="テキスト ボックス 427"/>
        <xdr:cNvSpPr txBox="1"/>
      </xdr:nvSpPr>
      <xdr:spPr>
        <a:xfrm>
          <a:off x="6705111" y="129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163635</xdr:rowOff>
    </xdr:from>
    <xdr:to>
      <xdr:col>15</xdr:col>
      <xdr:colOff>180975</xdr:colOff>
      <xdr:row>93</xdr:row>
      <xdr:rowOff>68639</xdr:rowOff>
    </xdr:to>
    <xdr:cxnSp macro="">
      <xdr:nvCxnSpPr>
        <xdr:cNvPr id="453" name="直線コネクタ 452"/>
        <xdr:cNvCxnSpPr/>
      </xdr:nvCxnSpPr>
      <xdr:spPr>
        <a:xfrm flipV="1">
          <a:off x="9639300" y="15937035"/>
          <a:ext cx="8382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68639</xdr:rowOff>
    </xdr:from>
    <xdr:to>
      <xdr:col>14</xdr:col>
      <xdr:colOff>28575</xdr:colOff>
      <xdr:row>94</xdr:row>
      <xdr:rowOff>7313</xdr:rowOff>
    </xdr:to>
    <xdr:cxnSp macro="">
      <xdr:nvCxnSpPr>
        <xdr:cNvPr id="456" name="直線コネクタ 455"/>
        <xdr:cNvCxnSpPr/>
      </xdr:nvCxnSpPr>
      <xdr:spPr>
        <a:xfrm flipV="1">
          <a:off x="8750300" y="16013489"/>
          <a:ext cx="889000" cy="1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7313</xdr:rowOff>
    </xdr:from>
    <xdr:to>
      <xdr:col>12</xdr:col>
      <xdr:colOff>511175</xdr:colOff>
      <xdr:row>94</xdr:row>
      <xdr:rowOff>87064</xdr:rowOff>
    </xdr:to>
    <xdr:cxnSp macro="">
      <xdr:nvCxnSpPr>
        <xdr:cNvPr id="459" name="直線コネクタ 458"/>
        <xdr:cNvCxnSpPr/>
      </xdr:nvCxnSpPr>
      <xdr:spPr>
        <a:xfrm flipV="1">
          <a:off x="7861300" y="16123613"/>
          <a:ext cx="889000" cy="7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15410</xdr:rowOff>
    </xdr:from>
    <xdr:to>
      <xdr:col>11</xdr:col>
      <xdr:colOff>307975</xdr:colOff>
      <xdr:row>94</xdr:row>
      <xdr:rowOff>87064</xdr:rowOff>
    </xdr:to>
    <xdr:cxnSp macro="">
      <xdr:nvCxnSpPr>
        <xdr:cNvPr id="462" name="直線コネクタ 461"/>
        <xdr:cNvCxnSpPr/>
      </xdr:nvCxnSpPr>
      <xdr:spPr>
        <a:xfrm>
          <a:off x="6972300" y="16131710"/>
          <a:ext cx="889000" cy="7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112835</xdr:rowOff>
    </xdr:from>
    <xdr:to>
      <xdr:col>15</xdr:col>
      <xdr:colOff>231775</xdr:colOff>
      <xdr:row>93</xdr:row>
      <xdr:rowOff>42985</xdr:rowOff>
    </xdr:to>
    <xdr:sp macro="" textlink="">
      <xdr:nvSpPr>
        <xdr:cNvPr id="472" name="円/楕円 471"/>
        <xdr:cNvSpPr/>
      </xdr:nvSpPr>
      <xdr:spPr>
        <a:xfrm>
          <a:off x="10426700" y="1588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135712</xdr:rowOff>
    </xdr:from>
    <xdr:ext cx="599010" cy="259045"/>
    <xdr:sp macro="" textlink="">
      <xdr:nvSpPr>
        <xdr:cNvPr id="473" name="土木費該当値テキスト"/>
        <xdr:cNvSpPr txBox="1"/>
      </xdr:nvSpPr>
      <xdr:spPr>
        <a:xfrm>
          <a:off x="10528300" y="1573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155,812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17839</xdr:rowOff>
    </xdr:from>
    <xdr:to>
      <xdr:col>14</xdr:col>
      <xdr:colOff>79375</xdr:colOff>
      <xdr:row>93</xdr:row>
      <xdr:rowOff>119439</xdr:rowOff>
    </xdr:to>
    <xdr:sp macro="" textlink="">
      <xdr:nvSpPr>
        <xdr:cNvPr id="474" name="円/楕円 473"/>
        <xdr:cNvSpPr/>
      </xdr:nvSpPr>
      <xdr:spPr>
        <a:xfrm>
          <a:off x="9588500" y="159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135966</xdr:rowOff>
    </xdr:from>
    <xdr:ext cx="599010" cy="259045"/>
    <xdr:sp macro="" textlink="">
      <xdr:nvSpPr>
        <xdr:cNvPr id="475" name="テキスト ボックス 474"/>
        <xdr:cNvSpPr txBox="1"/>
      </xdr:nvSpPr>
      <xdr:spPr>
        <a:xfrm>
          <a:off x="9339794" y="1573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142,434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127963</xdr:rowOff>
    </xdr:from>
    <xdr:to>
      <xdr:col>12</xdr:col>
      <xdr:colOff>561975</xdr:colOff>
      <xdr:row>94</xdr:row>
      <xdr:rowOff>58113</xdr:rowOff>
    </xdr:to>
    <xdr:sp macro="" textlink="">
      <xdr:nvSpPr>
        <xdr:cNvPr id="476" name="円/楕円 475"/>
        <xdr:cNvSpPr/>
      </xdr:nvSpPr>
      <xdr:spPr>
        <a:xfrm>
          <a:off x="8699500" y="160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74640</xdr:rowOff>
    </xdr:from>
    <xdr:ext cx="599010" cy="259045"/>
    <xdr:sp macro="" textlink="">
      <xdr:nvSpPr>
        <xdr:cNvPr id="477" name="テキスト ボックス 476"/>
        <xdr:cNvSpPr txBox="1"/>
      </xdr:nvSpPr>
      <xdr:spPr>
        <a:xfrm>
          <a:off x="8450794" y="1584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123,165</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36264</xdr:rowOff>
    </xdr:from>
    <xdr:to>
      <xdr:col>11</xdr:col>
      <xdr:colOff>358775</xdr:colOff>
      <xdr:row>94</xdr:row>
      <xdr:rowOff>137864</xdr:rowOff>
    </xdr:to>
    <xdr:sp macro="" textlink="">
      <xdr:nvSpPr>
        <xdr:cNvPr id="478" name="円/楕円 477"/>
        <xdr:cNvSpPr/>
      </xdr:nvSpPr>
      <xdr:spPr>
        <a:xfrm>
          <a:off x="7810500" y="161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154391</xdr:rowOff>
    </xdr:from>
    <xdr:ext cx="599010" cy="259045"/>
    <xdr:sp macro="" textlink="">
      <xdr:nvSpPr>
        <xdr:cNvPr id="479" name="テキスト ボックス 478"/>
        <xdr:cNvSpPr txBox="1"/>
      </xdr:nvSpPr>
      <xdr:spPr>
        <a:xfrm>
          <a:off x="7561794" y="1592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109,210</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136060</xdr:rowOff>
    </xdr:from>
    <xdr:to>
      <xdr:col>10</xdr:col>
      <xdr:colOff>155575</xdr:colOff>
      <xdr:row>94</xdr:row>
      <xdr:rowOff>66210</xdr:rowOff>
    </xdr:to>
    <xdr:sp macro="" textlink="">
      <xdr:nvSpPr>
        <xdr:cNvPr id="480" name="円/楕円 479"/>
        <xdr:cNvSpPr/>
      </xdr:nvSpPr>
      <xdr:spPr>
        <a:xfrm>
          <a:off x="6921500" y="160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82737</xdr:rowOff>
    </xdr:from>
    <xdr:ext cx="599010" cy="259045"/>
    <xdr:sp macro="" textlink="">
      <xdr:nvSpPr>
        <xdr:cNvPr id="481" name="テキスト ボックス 480"/>
        <xdr:cNvSpPr txBox="1"/>
      </xdr:nvSpPr>
      <xdr:spPr>
        <a:xfrm>
          <a:off x="6672794" y="1585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169456</xdr:rowOff>
    </xdr:from>
    <xdr:to>
      <xdr:col>23</xdr:col>
      <xdr:colOff>517525</xdr:colOff>
      <xdr:row>37</xdr:row>
      <xdr:rowOff>22114</xdr:rowOff>
    </xdr:to>
    <xdr:cxnSp macro="">
      <xdr:nvCxnSpPr>
        <xdr:cNvPr id="514" name="直線コネクタ 513"/>
        <xdr:cNvCxnSpPr/>
      </xdr:nvCxnSpPr>
      <xdr:spPr>
        <a:xfrm flipV="1">
          <a:off x="15481300" y="6341656"/>
          <a:ext cx="838200" cy="2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156416</xdr:rowOff>
    </xdr:from>
    <xdr:to>
      <xdr:col>22</xdr:col>
      <xdr:colOff>365125</xdr:colOff>
      <xdr:row>37</xdr:row>
      <xdr:rowOff>22114</xdr:rowOff>
    </xdr:to>
    <xdr:cxnSp macro="">
      <xdr:nvCxnSpPr>
        <xdr:cNvPr id="517" name="直線コネクタ 516"/>
        <xdr:cNvCxnSpPr/>
      </xdr:nvCxnSpPr>
      <xdr:spPr>
        <a:xfrm>
          <a:off x="14592300" y="6328616"/>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156416</xdr:rowOff>
    </xdr:from>
    <xdr:to>
      <xdr:col>21</xdr:col>
      <xdr:colOff>161925</xdr:colOff>
      <xdr:row>37</xdr:row>
      <xdr:rowOff>48536</xdr:rowOff>
    </xdr:to>
    <xdr:cxnSp macro="">
      <xdr:nvCxnSpPr>
        <xdr:cNvPr id="520" name="直線コネクタ 519"/>
        <xdr:cNvCxnSpPr/>
      </xdr:nvCxnSpPr>
      <xdr:spPr>
        <a:xfrm flipV="1">
          <a:off x="13703300" y="6328616"/>
          <a:ext cx="889000" cy="6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99495</xdr:rowOff>
    </xdr:from>
    <xdr:to>
      <xdr:col>19</xdr:col>
      <xdr:colOff>644525</xdr:colOff>
      <xdr:row>37</xdr:row>
      <xdr:rowOff>48536</xdr:rowOff>
    </xdr:to>
    <xdr:cxnSp macro="">
      <xdr:nvCxnSpPr>
        <xdr:cNvPr id="523" name="直線コネクタ 522"/>
        <xdr:cNvCxnSpPr/>
      </xdr:nvCxnSpPr>
      <xdr:spPr>
        <a:xfrm>
          <a:off x="12814300" y="6271695"/>
          <a:ext cx="889000" cy="12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118656</xdr:rowOff>
    </xdr:from>
    <xdr:to>
      <xdr:col>23</xdr:col>
      <xdr:colOff>568325</xdr:colOff>
      <xdr:row>37</xdr:row>
      <xdr:rowOff>48806</xdr:rowOff>
    </xdr:to>
    <xdr:sp macro="" textlink="">
      <xdr:nvSpPr>
        <xdr:cNvPr id="533" name="円/楕円 532"/>
        <xdr:cNvSpPr/>
      </xdr:nvSpPr>
      <xdr:spPr>
        <a:xfrm>
          <a:off x="16268700" y="62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141533</xdr:rowOff>
    </xdr:from>
    <xdr:ext cx="534377" cy="259045"/>
    <xdr:sp macro="" textlink="">
      <xdr:nvSpPr>
        <xdr:cNvPr id="534" name="消防費該当値テキスト"/>
        <xdr:cNvSpPr txBox="1"/>
      </xdr:nvSpPr>
      <xdr:spPr>
        <a:xfrm>
          <a:off x="16370300" y="614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50,876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142764</xdr:rowOff>
    </xdr:from>
    <xdr:to>
      <xdr:col>22</xdr:col>
      <xdr:colOff>415925</xdr:colOff>
      <xdr:row>37</xdr:row>
      <xdr:rowOff>72914</xdr:rowOff>
    </xdr:to>
    <xdr:sp macro="" textlink="">
      <xdr:nvSpPr>
        <xdr:cNvPr id="535" name="円/楕円 534"/>
        <xdr:cNvSpPr/>
      </xdr:nvSpPr>
      <xdr:spPr>
        <a:xfrm>
          <a:off x="15430500" y="63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89441</xdr:rowOff>
    </xdr:from>
    <xdr:ext cx="534377" cy="259045"/>
    <xdr:sp macro="" textlink="">
      <xdr:nvSpPr>
        <xdr:cNvPr id="536" name="テキスト ボックス 535"/>
        <xdr:cNvSpPr txBox="1"/>
      </xdr:nvSpPr>
      <xdr:spPr>
        <a:xfrm>
          <a:off x="15214111" y="60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105616</xdr:rowOff>
    </xdr:from>
    <xdr:to>
      <xdr:col>21</xdr:col>
      <xdr:colOff>212725</xdr:colOff>
      <xdr:row>37</xdr:row>
      <xdr:rowOff>35766</xdr:rowOff>
    </xdr:to>
    <xdr:sp macro="" textlink="">
      <xdr:nvSpPr>
        <xdr:cNvPr id="537" name="円/楕円 536"/>
        <xdr:cNvSpPr/>
      </xdr:nvSpPr>
      <xdr:spPr>
        <a:xfrm>
          <a:off x="14541500" y="62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52293</xdr:rowOff>
    </xdr:from>
    <xdr:ext cx="534377" cy="259045"/>
    <xdr:sp macro="" textlink="">
      <xdr:nvSpPr>
        <xdr:cNvPr id="538" name="テキスト ボックス 537"/>
        <xdr:cNvSpPr txBox="1"/>
      </xdr:nvSpPr>
      <xdr:spPr>
        <a:xfrm>
          <a:off x="14325111" y="60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169186</xdr:rowOff>
    </xdr:from>
    <xdr:to>
      <xdr:col>20</xdr:col>
      <xdr:colOff>9525</xdr:colOff>
      <xdr:row>37</xdr:row>
      <xdr:rowOff>99336</xdr:rowOff>
    </xdr:to>
    <xdr:sp macro="" textlink="">
      <xdr:nvSpPr>
        <xdr:cNvPr id="539" name="円/楕円 538"/>
        <xdr:cNvSpPr/>
      </xdr:nvSpPr>
      <xdr:spPr>
        <a:xfrm>
          <a:off x="13652500" y="63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115863</xdr:rowOff>
    </xdr:from>
    <xdr:ext cx="534377" cy="259045"/>
    <xdr:sp macro="" textlink="">
      <xdr:nvSpPr>
        <xdr:cNvPr id="540" name="テキスト ボックス 539"/>
        <xdr:cNvSpPr txBox="1"/>
      </xdr:nvSpPr>
      <xdr:spPr>
        <a:xfrm>
          <a:off x="13436111" y="611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45,571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48695</xdr:rowOff>
    </xdr:from>
    <xdr:to>
      <xdr:col>18</xdr:col>
      <xdr:colOff>492125</xdr:colOff>
      <xdr:row>36</xdr:row>
      <xdr:rowOff>150295</xdr:rowOff>
    </xdr:to>
    <xdr:sp macro="" textlink="">
      <xdr:nvSpPr>
        <xdr:cNvPr id="541" name="円/楕円 540"/>
        <xdr:cNvSpPr/>
      </xdr:nvSpPr>
      <xdr:spPr>
        <a:xfrm>
          <a:off x="12763500" y="62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166822</xdr:rowOff>
    </xdr:from>
    <xdr:ext cx="534377" cy="259045"/>
    <xdr:sp macro="" textlink="">
      <xdr:nvSpPr>
        <xdr:cNvPr id="542" name="テキスト ボックス 541"/>
        <xdr:cNvSpPr txBox="1"/>
      </xdr:nvSpPr>
      <xdr:spPr>
        <a:xfrm>
          <a:off x="12547111" y="599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32423</xdr:rowOff>
    </xdr:from>
    <xdr:to>
      <xdr:col>23</xdr:col>
      <xdr:colOff>517525</xdr:colOff>
      <xdr:row>54</xdr:row>
      <xdr:rowOff>132855</xdr:rowOff>
    </xdr:to>
    <xdr:cxnSp macro="">
      <xdr:nvCxnSpPr>
        <xdr:cNvPr id="569" name="直線コネクタ 568"/>
        <xdr:cNvCxnSpPr/>
      </xdr:nvCxnSpPr>
      <xdr:spPr>
        <a:xfrm>
          <a:off x="15481300" y="9290723"/>
          <a:ext cx="838200" cy="10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158043</xdr:rowOff>
    </xdr:from>
    <xdr:to>
      <xdr:col>22</xdr:col>
      <xdr:colOff>365125</xdr:colOff>
      <xdr:row>54</xdr:row>
      <xdr:rowOff>32423</xdr:rowOff>
    </xdr:to>
    <xdr:cxnSp macro="">
      <xdr:nvCxnSpPr>
        <xdr:cNvPr id="572" name="直線コネクタ 571"/>
        <xdr:cNvCxnSpPr/>
      </xdr:nvCxnSpPr>
      <xdr:spPr>
        <a:xfrm>
          <a:off x="14592300" y="9244893"/>
          <a:ext cx="889000" cy="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158043</xdr:rowOff>
    </xdr:from>
    <xdr:to>
      <xdr:col>21</xdr:col>
      <xdr:colOff>161925</xdr:colOff>
      <xdr:row>54</xdr:row>
      <xdr:rowOff>80173</xdr:rowOff>
    </xdr:to>
    <xdr:cxnSp macro="">
      <xdr:nvCxnSpPr>
        <xdr:cNvPr id="575" name="直線コネクタ 574"/>
        <xdr:cNvCxnSpPr/>
      </xdr:nvCxnSpPr>
      <xdr:spPr>
        <a:xfrm flipV="1">
          <a:off x="13703300" y="9244893"/>
          <a:ext cx="889000" cy="9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80173</xdr:rowOff>
    </xdr:from>
    <xdr:to>
      <xdr:col>19</xdr:col>
      <xdr:colOff>644525</xdr:colOff>
      <xdr:row>54</xdr:row>
      <xdr:rowOff>83085</xdr:rowOff>
    </xdr:to>
    <xdr:cxnSp macro="">
      <xdr:nvCxnSpPr>
        <xdr:cNvPr id="578" name="直線コネクタ 577"/>
        <xdr:cNvCxnSpPr/>
      </xdr:nvCxnSpPr>
      <xdr:spPr>
        <a:xfrm flipV="1">
          <a:off x="12814300" y="9338473"/>
          <a:ext cx="8890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82055</xdr:rowOff>
    </xdr:from>
    <xdr:to>
      <xdr:col>23</xdr:col>
      <xdr:colOff>568325</xdr:colOff>
      <xdr:row>55</xdr:row>
      <xdr:rowOff>12205</xdr:rowOff>
    </xdr:to>
    <xdr:sp macro="" textlink="">
      <xdr:nvSpPr>
        <xdr:cNvPr id="588" name="円/楕円 587"/>
        <xdr:cNvSpPr/>
      </xdr:nvSpPr>
      <xdr:spPr>
        <a:xfrm>
          <a:off x="16268700" y="93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104932</xdr:rowOff>
    </xdr:from>
    <xdr:ext cx="599010" cy="259045"/>
    <xdr:sp macro="" textlink="">
      <xdr:nvSpPr>
        <xdr:cNvPr id="589" name="教育費該当値テキスト"/>
        <xdr:cNvSpPr txBox="1"/>
      </xdr:nvSpPr>
      <xdr:spPr>
        <a:xfrm>
          <a:off x="16370300" y="919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151,497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153073</xdr:rowOff>
    </xdr:from>
    <xdr:to>
      <xdr:col>22</xdr:col>
      <xdr:colOff>415925</xdr:colOff>
      <xdr:row>54</xdr:row>
      <xdr:rowOff>83223</xdr:rowOff>
    </xdr:to>
    <xdr:sp macro="" textlink="">
      <xdr:nvSpPr>
        <xdr:cNvPr id="590" name="円/楕円 589"/>
        <xdr:cNvSpPr/>
      </xdr:nvSpPr>
      <xdr:spPr>
        <a:xfrm>
          <a:off x="15430500" y="92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99750</xdr:rowOff>
    </xdr:from>
    <xdr:ext cx="599010" cy="259045"/>
    <xdr:sp macro="" textlink="">
      <xdr:nvSpPr>
        <xdr:cNvPr id="591" name="テキスト ボックス 590"/>
        <xdr:cNvSpPr txBox="1"/>
      </xdr:nvSpPr>
      <xdr:spPr>
        <a:xfrm>
          <a:off x="15181794" y="901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173,464</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107243</xdr:rowOff>
    </xdr:from>
    <xdr:to>
      <xdr:col>21</xdr:col>
      <xdr:colOff>212725</xdr:colOff>
      <xdr:row>54</xdr:row>
      <xdr:rowOff>37393</xdr:rowOff>
    </xdr:to>
    <xdr:sp macro="" textlink="">
      <xdr:nvSpPr>
        <xdr:cNvPr id="592" name="円/楕円 591"/>
        <xdr:cNvSpPr/>
      </xdr:nvSpPr>
      <xdr:spPr>
        <a:xfrm>
          <a:off x="14541500" y="91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53920</xdr:rowOff>
    </xdr:from>
    <xdr:ext cx="599010" cy="259045"/>
    <xdr:sp macro="" textlink="">
      <xdr:nvSpPr>
        <xdr:cNvPr id="593" name="テキスト ボックス 592"/>
        <xdr:cNvSpPr txBox="1"/>
      </xdr:nvSpPr>
      <xdr:spPr>
        <a:xfrm>
          <a:off x="14292794" y="896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183,488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29373</xdr:rowOff>
    </xdr:from>
    <xdr:to>
      <xdr:col>20</xdr:col>
      <xdr:colOff>9525</xdr:colOff>
      <xdr:row>54</xdr:row>
      <xdr:rowOff>130973</xdr:rowOff>
    </xdr:to>
    <xdr:sp macro="" textlink="">
      <xdr:nvSpPr>
        <xdr:cNvPr id="594" name="円/楕円 593"/>
        <xdr:cNvSpPr/>
      </xdr:nvSpPr>
      <xdr:spPr>
        <a:xfrm>
          <a:off x="13652500" y="92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147500</xdr:rowOff>
    </xdr:from>
    <xdr:ext cx="599010" cy="259045"/>
    <xdr:sp macro="" textlink="">
      <xdr:nvSpPr>
        <xdr:cNvPr id="595" name="テキスト ボックス 594"/>
        <xdr:cNvSpPr txBox="1"/>
      </xdr:nvSpPr>
      <xdr:spPr>
        <a:xfrm>
          <a:off x="13403794" y="906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163,020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32285</xdr:rowOff>
    </xdr:from>
    <xdr:to>
      <xdr:col>18</xdr:col>
      <xdr:colOff>492125</xdr:colOff>
      <xdr:row>54</xdr:row>
      <xdr:rowOff>133885</xdr:rowOff>
    </xdr:to>
    <xdr:sp macro="" textlink="">
      <xdr:nvSpPr>
        <xdr:cNvPr id="596" name="円/楕円 595"/>
        <xdr:cNvSpPr/>
      </xdr:nvSpPr>
      <xdr:spPr>
        <a:xfrm>
          <a:off x="12763500" y="929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150412</xdr:rowOff>
    </xdr:from>
    <xdr:ext cx="599010" cy="259045"/>
    <xdr:sp macro="" textlink="">
      <xdr:nvSpPr>
        <xdr:cNvPr id="597" name="テキスト ボックス 596"/>
        <xdr:cNvSpPr txBox="1"/>
      </xdr:nvSpPr>
      <xdr:spPr>
        <a:xfrm>
          <a:off x="12514794" y="906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146368</xdr:rowOff>
    </xdr:from>
    <xdr:to>
      <xdr:col>23</xdr:col>
      <xdr:colOff>517525</xdr:colOff>
      <xdr:row>78</xdr:row>
      <xdr:rowOff>64292</xdr:rowOff>
    </xdr:to>
    <xdr:cxnSp macro="">
      <xdr:nvCxnSpPr>
        <xdr:cNvPr id="626" name="直線コネクタ 625"/>
        <xdr:cNvCxnSpPr/>
      </xdr:nvCxnSpPr>
      <xdr:spPr>
        <a:xfrm flipV="1">
          <a:off x="15481300" y="13348018"/>
          <a:ext cx="838200" cy="8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64292</xdr:rowOff>
    </xdr:from>
    <xdr:to>
      <xdr:col>22</xdr:col>
      <xdr:colOff>365125</xdr:colOff>
      <xdr:row>79</xdr:row>
      <xdr:rowOff>34376</xdr:rowOff>
    </xdr:to>
    <xdr:cxnSp macro="">
      <xdr:nvCxnSpPr>
        <xdr:cNvPr id="629" name="直線コネクタ 628"/>
        <xdr:cNvCxnSpPr/>
      </xdr:nvCxnSpPr>
      <xdr:spPr>
        <a:xfrm flipV="1">
          <a:off x="14592300" y="13437392"/>
          <a:ext cx="889000" cy="1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27595</xdr:rowOff>
    </xdr:from>
    <xdr:to>
      <xdr:col>21</xdr:col>
      <xdr:colOff>161925</xdr:colOff>
      <xdr:row>79</xdr:row>
      <xdr:rowOff>34376</xdr:rowOff>
    </xdr:to>
    <xdr:cxnSp macro="">
      <xdr:nvCxnSpPr>
        <xdr:cNvPr id="632" name="直線コネクタ 631"/>
        <xdr:cNvCxnSpPr/>
      </xdr:nvCxnSpPr>
      <xdr:spPr>
        <a:xfrm>
          <a:off x="13703300" y="13572145"/>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27595</xdr:rowOff>
    </xdr:from>
    <xdr:to>
      <xdr:col>19</xdr:col>
      <xdr:colOff>644525</xdr:colOff>
      <xdr:row>79</xdr:row>
      <xdr:rowOff>44450</xdr:rowOff>
    </xdr:to>
    <xdr:cxnSp macro="">
      <xdr:nvCxnSpPr>
        <xdr:cNvPr id="635" name="直線コネクタ 634"/>
        <xdr:cNvCxnSpPr/>
      </xdr:nvCxnSpPr>
      <xdr:spPr>
        <a:xfrm flipV="1">
          <a:off x="12814300" y="13572145"/>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95568</xdr:rowOff>
    </xdr:from>
    <xdr:to>
      <xdr:col>23</xdr:col>
      <xdr:colOff>568325</xdr:colOff>
      <xdr:row>78</xdr:row>
      <xdr:rowOff>25718</xdr:rowOff>
    </xdr:to>
    <xdr:sp macro="" textlink="">
      <xdr:nvSpPr>
        <xdr:cNvPr id="645" name="円/楕円 644"/>
        <xdr:cNvSpPr/>
      </xdr:nvSpPr>
      <xdr:spPr>
        <a:xfrm>
          <a:off x="16268700" y="132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118445</xdr:rowOff>
    </xdr:from>
    <xdr:ext cx="534377" cy="259045"/>
    <xdr:sp macro="" textlink="">
      <xdr:nvSpPr>
        <xdr:cNvPr id="646" name="災害復旧費該当値テキスト"/>
        <xdr:cNvSpPr txBox="1"/>
      </xdr:nvSpPr>
      <xdr:spPr>
        <a:xfrm>
          <a:off x="16370300" y="131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31,625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13492</xdr:rowOff>
    </xdr:from>
    <xdr:to>
      <xdr:col>22</xdr:col>
      <xdr:colOff>415925</xdr:colOff>
      <xdr:row>78</xdr:row>
      <xdr:rowOff>115092</xdr:rowOff>
    </xdr:to>
    <xdr:sp macro="" textlink="">
      <xdr:nvSpPr>
        <xdr:cNvPr id="647" name="円/楕円 646"/>
        <xdr:cNvSpPr/>
      </xdr:nvSpPr>
      <xdr:spPr>
        <a:xfrm>
          <a:off x="15430500" y="133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131619</xdr:rowOff>
    </xdr:from>
    <xdr:ext cx="534377" cy="259045"/>
    <xdr:sp macro="" textlink="">
      <xdr:nvSpPr>
        <xdr:cNvPr id="648" name="テキスト ボックス 647"/>
        <xdr:cNvSpPr txBox="1"/>
      </xdr:nvSpPr>
      <xdr:spPr>
        <a:xfrm>
          <a:off x="15214111" y="131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155026</xdr:rowOff>
    </xdr:from>
    <xdr:to>
      <xdr:col>21</xdr:col>
      <xdr:colOff>212725</xdr:colOff>
      <xdr:row>79</xdr:row>
      <xdr:rowOff>85176</xdr:rowOff>
    </xdr:to>
    <xdr:sp macro="" textlink="">
      <xdr:nvSpPr>
        <xdr:cNvPr id="649" name="円/楕円 648"/>
        <xdr:cNvSpPr/>
      </xdr:nvSpPr>
      <xdr:spPr>
        <a:xfrm>
          <a:off x="14541500" y="1352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76303</xdr:rowOff>
    </xdr:from>
    <xdr:ext cx="469744" cy="259045"/>
    <xdr:sp macro="" textlink="">
      <xdr:nvSpPr>
        <xdr:cNvPr id="650" name="テキスト ボックス 649"/>
        <xdr:cNvSpPr txBox="1"/>
      </xdr:nvSpPr>
      <xdr:spPr>
        <a:xfrm>
          <a:off x="14357427" y="1362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148245</xdr:rowOff>
    </xdr:from>
    <xdr:to>
      <xdr:col>20</xdr:col>
      <xdr:colOff>9525</xdr:colOff>
      <xdr:row>79</xdr:row>
      <xdr:rowOff>78395</xdr:rowOff>
    </xdr:to>
    <xdr:sp macro="" textlink="">
      <xdr:nvSpPr>
        <xdr:cNvPr id="651" name="円/楕円 650"/>
        <xdr:cNvSpPr/>
      </xdr:nvSpPr>
      <xdr:spPr>
        <a:xfrm>
          <a:off x="13652500" y="135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69522</xdr:rowOff>
    </xdr:from>
    <xdr:ext cx="469744" cy="259045"/>
    <xdr:sp macro="" textlink="">
      <xdr:nvSpPr>
        <xdr:cNvPr id="652" name="テキスト ボックス 651"/>
        <xdr:cNvSpPr txBox="1"/>
      </xdr:nvSpPr>
      <xdr:spPr>
        <a:xfrm>
          <a:off x="13468427" y="1361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17097</xdr:rowOff>
    </xdr:from>
    <xdr:to>
      <xdr:col>23</xdr:col>
      <xdr:colOff>517525</xdr:colOff>
      <xdr:row>94</xdr:row>
      <xdr:rowOff>32812</xdr:rowOff>
    </xdr:to>
    <xdr:cxnSp macro="">
      <xdr:nvCxnSpPr>
        <xdr:cNvPr id="681" name="直線コネクタ 680"/>
        <xdr:cNvCxnSpPr/>
      </xdr:nvCxnSpPr>
      <xdr:spPr>
        <a:xfrm>
          <a:off x="15481300" y="16133397"/>
          <a:ext cx="8382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166725</xdr:rowOff>
    </xdr:from>
    <xdr:to>
      <xdr:col>22</xdr:col>
      <xdr:colOff>365125</xdr:colOff>
      <xdr:row>94</xdr:row>
      <xdr:rowOff>17097</xdr:rowOff>
    </xdr:to>
    <xdr:cxnSp macro="">
      <xdr:nvCxnSpPr>
        <xdr:cNvPr id="684" name="直線コネクタ 683"/>
        <xdr:cNvCxnSpPr/>
      </xdr:nvCxnSpPr>
      <xdr:spPr>
        <a:xfrm>
          <a:off x="14592300" y="16111575"/>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89038</xdr:rowOff>
    </xdr:from>
    <xdr:to>
      <xdr:col>21</xdr:col>
      <xdr:colOff>161925</xdr:colOff>
      <xdr:row>93</xdr:row>
      <xdr:rowOff>166725</xdr:rowOff>
    </xdr:to>
    <xdr:cxnSp macro="">
      <xdr:nvCxnSpPr>
        <xdr:cNvPr id="687" name="直線コネクタ 686"/>
        <xdr:cNvCxnSpPr/>
      </xdr:nvCxnSpPr>
      <xdr:spPr>
        <a:xfrm>
          <a:off x="13703300" y="16033888"/>
          <a:ext cx="889000" cy="7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89038</xdr:rowOff>
    </xdr:from>
    <xdr:to>
      <xdr:col>19</xdr:col>
      <xdr:colOff>644525</xdr:colOff>
      <xdr:row>93</xdr:row>
      <xdr:rowOff>136815</xdr:rowOff>
    </xdr:to>
    <xdr:cxnSp macro="">
      <xdr:nvCxnSpPr>
        <xdr:cNvPr id="690" name="直線コネクタ 689"/>
        <xdr:cNvCxnSpPr/>
      </xdr:nvCxnSpPr>
      <xdr:spPr>
        <a:xfrm flipV="1">
          <a:off x="12814300" y="16033888"/>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153462</xdr:rowOff>
    </xdr:from>
    <xdr:to>
      <xdr:col>23</xdr:col>
      <xdr:colOff>568325</xdr:colOff>
      <xdr:row>94</xdr:row>
      <xdr:rowOff>83612</xdr:rowOff>
    </xdr:to>
    <xdr:sp macro="" textlink="">
      <xdr:nvSpPr>
        <xdr:cNvPr id="700" name="円/楕円 699"/>
        <xdr:cNvSpPr/>
      </xdr:nvSpPr>
      <xdr:spPr>
        <a:xfrm>
          <a:off x="16268700" y="1609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4889</xdr:rowOff>
    </xdr:from>
    <xdr:ext cx="599010" cy="259045"/>
    <xdr:sp macro="" textlink="">
      <xdr:nvSpPr>
        <xdr:cNvPr id="701" name="公債費該当値テキスト"/>
        <xdr:cNvSpPr txBox="1"/>
      </xdr:nvSpPr>
      <xdr:spPr>
        <a:xfrm>
          <a:off x="16370300" y="1594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173,379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137747</xdr:rowOff>
    </xdr:from>
    <xdr:to>
      <xdr:col>22</xdr:col>
      <xdr:colOff>415925</xdr:colOff>
      <xdr:row>94</xdr:row>
      <xdr:rowOff>67897</xdr:rowOff>
    </xdr:to>
    <xdr:sp macro="" textlink="">
      <xdr:nvSpPr>
        <xdr:cNvPr id="702" name="円/楕円 701"/>
        <xdr:cNvSpPr/>
      </xdr:nvSpPr>
      <xdr:spPr>
        <a:xfrm>
          <a:off x="15430500" y="160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84424</xdr:rowOff>
    </xdr:from>
    <xdr:ext cx="599010" cy="259045"/>
    <xdr:sp macro="" textlink="">
      <xdr:nvSpPr>
        <xdr:cNvPr id="703" name="テキスト ボックス 702"/>
        <xdr:cNvSpPr txBox="1"/>
      </xdr:nvSpPr>
      <xdr:spPr>
        <a:xfrm>
          <a:off x="15181794" y="158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176,816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115925</xdr:rowOff>
    </xdr:from>
    <xdr:to>
      <xdr:col>21</xdr:col>
      <xdr:colOff>212725</xdr:colOff>
      <xdr:row>94</xdr:row>
      <xdr:rowOff>46075</xdr:rowOff>
    </xdr:to>
    <xdr:sp macro="" textlink="">
      <xdr:nvSpPr>
        <xdr:cNvPr id="704" name="円/楕円 703"/>
        <xdr:cNvSpPr/>
      </xdr:nvSpPr>
      <xdr:spPr>
        <a:xfrm>
          <a:off x="14541500" y="160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62602</xdr:rowOff>
    </xdr:from>
    <xdr:ext cx="599010" cy="259045"/>
    <xdr:sp macro="" textlink="">
      <xdr:nvSpPr>
        <xdr:cNvPr id="705" name="テキスト ボックス 704"/>
        <xdr:cNvSpPr txBox="1"/>
      </xdr:nvSpPr>
      <xdr:spPr>
        <a:xfrm>
          <a:off x="14292794" y="1583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181,589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38238</xdr:rowOff>
    </xdr:from>
    <xdr:to>
      <xdr:col>20</xdr:col>
      <xdr:colOff>9525</xdr:colOff>
      <xdr:row>93</xdr:row>
      <xdr:rowOff>139838</xdr:rowOff>
    </xdr:to>
    <xdr:sp macro="" textlink="">
      <xdr:nvSpPr>
        <xdr:cNvPr id="706" name="円/楕円 705"/>
        <xdr:cNvSpPr/>
      </xdr:nvSpPr>
      <xdr:spPr>
        <a:xfrm>
          <a:off x="13652500" y="159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156365</xdr:rowOff>
    </xdr:from>
    <xdr:ext cx="599010" cy="259045"/>
    <xdr:sp macro="" textlink="">
      <xdr:nvSpPr>
        <xdr:cNvPr id="707" name="テキスト ボックス 706"/>
        <xdr:cNvSpPr txBox="1"/>
      </xdr:nvSpPr>
      <xdr:spPr>
        <a:xfrm>
          <a:off x="13403794" y="1575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198,581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86015</xdr:rowOff>
    </xdr:from>
    <xdr:to>
      <xdr:col>18</xdr:col>
      <xdr:colOff>492125</xdr:colOff>
      <xdr:row>94</xdr:row>
      <xdr:rowOff>16165</xdr:rowOff>
    </xdr:to>
    <xdr:sp macro="" textlink="">
      <xdr:nvSpPr>
        <xdr:cNvPr id="708" name="円/楕円 707"/>
        <xdr:cNvSpPr/>
      </xdr:nvSpPr>
      <xdr:spPr>
        <a:xfrm>
          <a:off x="12763500" y="160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32692</xdr:rowOff>
    </xdr:from>
    <xdr:ext cx="599010" cy="259045"/>
    <xdr:sp macro="" textlink="">
      <xdr:nvSpPr>
        <xdr:cNvPr id="709" name="テキスト ボックス 708"/>
        <xdr:cNvSpPr txBox="1"/>
      </xdr:nvSpPr>
      <xdr:spPr>
        <a:xfrm>
          <a:off x="12514794" y="1580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目的別歳出のうち、住民一人当たりのコストでは特に土木費、教育費及び公債費で類似団体の平均値を大きく上回っている状況にある。</a:t>
          </a:r>
          <a:endParaRPr kumimoji="1" lang="en-US" altLang="ja-JP" sz="1300">
            <a:latin typeface="ＭＳ Ｐゴシック"/>
          </a:endParaRPr>
        </a:p>
        <a:p>
          <a:r>
            <a:rPr kumimoji="1" lang="ja-JP" altLang="en-US" sz="1300">
              <a:latin typeface="ＭＳ Ｐゴシック"/>
            </a:rPr>
            <a:t>　都市公園整備や道路橋りょう整備等で土木費が増加傾向にあること、また、学校施設の大規模改修等により教育費が増加傾向にある。</a:t>
          </a:r>
          <a:endParaRPr kumimoji="1" lang="en-US" altLang="ja-JP" sz="1300">
            <a:latin typeface="ＭＳ Ｐゴシック"/>
          </a:endParaRPr>
        </a:p>
        <a:p>
          <a:r>
            <a:rPr kumimoji="1" lang="ja-JP" altLang="en-US" sz="1300">
              <a:latin typeface="ＭＳ Ｐゴシック"/>
            </a:rPr>
            <a:t>　それらは公共施設の老朽化によるものが大きな要因であり、今後は公共施設等総合管理計画の策定により、人口減少などを踏まえた長期的な視点をもって公共施設の最適化及び財政の平準化を図っていく必要がある。</a:t>
          </a:r>
          <a:endParaRPr kumimoji="1" lang="en-US" altLang="ja-JP" sz="1300">
            <a:latin typeface="ＭＳ Ｐゴシック"/>
          </a:endParaRPr>
        </a:p>
        <a:p>
          <a:r>
            <a:rPr kumimoji="1" lang="ja-JP" altLang="en-US" sz="1300">
              <a:latin typeface="ＭＳ Ｐゴシック"/>
            </a:rPr>
            <a:t>　また、地方債の発行の抑制などで公債費の圧縮を図り、他の行政サービスの充実へ転換できるよう財政の健全化に努めていく。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例年３月に決算見込に近づけるための補正予算を組んでいるため実質収支の標準財政規模に対する割合は１～２％台となり、決算上多額の剰余金（赤字）は生じていない。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今後も合併算定替の特例期間終了による普通交付税の段階的縮減や不測の財政需要に備えるため一定程度の財政調整基金を保持していかなければならない。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いずれの年度も連結実質赤字比率は算出されていない。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一般会計以外の全ての特別会計においても黒字（もしくは０）となっており、過大な剰余金も生じていないため、予算で定められたとおりの財務会計活動が行われた結果であるといえる。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0H29/70%20H29%20&#36001;&#25919;&#38306;&#20418;&#21508;&#31278;&#35519;&#26619;/H300208-&#12304;&#29031;&#20250;&#9312;2.19&#12294;&#9313;4.20&#12294;&#12305;H28&#24180;&#24230;&#36001;&#25919;&#29366;&#27841;&#36039;&#26009;&#38598;&#12398;&#20316;&#25104;&#21450;&#12403;&#25552;&#20986;&#12395;&#12388;&#12356;&#12390;/02%20&#22577;&#21578;/H301019_&#12304;&#20462;&#27491;&#20381;&#38972;&#12305;/&#12304;&#36001;&#25919;&#29366;&#27841;&#36039;&#26009;&#38598;&#12305;_015644_&#22823;&#31354;&#30010;_2016(&#32207;&#21209;&#30465;&#12398;&#37117;&#21512;&#12391;&#12398;&#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51.2</v>
          </cell>
          <cell r="O53">
            <v>50.8</v>
          </cell>
        </row>
        <row r="55">
          <cell r="G55" t="str">
            <v>類似団体内平均値</v>
          </cell>
          <cell r="N55">
            <v>0</v>
          </cell>
          <cell r="O55">
            <v>0</v>
          </cell>
        </row>
        <row r="57">
          <cell r="N57">
            <v>55.3</v>
          </cell>
          <cell r="O57">
            <v>56.6</v>
          </cell>
        </row>
        <row r="72">
          <cell r="K72" t="str">
            <v>H24</v>
          </cell>
          <cell r="L72" t="str">
            <v>H25</v>
          </cell>
          <cell r="M72" t="str">
            <v>H26</v>
          </cell>
          <cell r="N72" t="str">
            <v>H27</v>
          </cell>
          <cell r="O72" t="str">
            <v>H28</v>
          </cell>
        </row>
        <row r="73">
          <cell r="G73" t="str">
            <v>当該団体値</v>
          </cell>
          <cell r="K73">
            <v>22.5</v>
          </cell>
          <cell r="L73">
            <v>5.7</v>
          </cell>
        </row>
        <row r="75">
          <cell r="K75">
            <v>14.8</v>
          </cell>
          <cell r="L75">
            <v>14.5</v>
          </cell>
          <cell r="M75">
            <v>13.1</v>
          </cell>
          <cell r="N75">
            <v>11.9</v>
          </cell>
          <cell r="O75">
            <v>10.6</v>
          </cell>
        </row>
        <row r="77">
          <cell r="G77" t="str">
            <v>類似団体内平均値</v>
          </cell>
          <cell r="K77">
            <v>5.7</v>
          </cell>
          <cell r="L77">
            <v>0</v>
          </cell>
          <cell r="M77">
            <v>0</v>
          </cell>
          <cell r="N77">
            <v>0</v>
          </cell>
          <cell r="O77">
            <v>0</v>
          </cell>
        </row>
        <row r="79">
          <cell r="K79">
            <v>10.8</v>
          </cell>
          <cell r="L79">
            <v>9.8000000000000007</v>
          </cell>
          <cell r="M79">
            <v>9.1</v>
          </cell>
          <cell r="N79">
            <v>8.6</v>
          </cell>
          <cell r="O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9220456</v>
      </c>
      <c r="BO4" s="381"/>
      <c r="BP4" s="381"/>
      <c r="BQ4" s="381"/>
      <c r="BR4" s="381"/>
      <c r="BS4" s="381"/>
      <c r="BT4" s="381"/>
      <c r="BU4" s="382"/>
      <c r="BV4" s="380">
        <v>8620344</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2.2999999999999998</v>
      </c>
      <c r="CU4" s="387"/>
      <c r="CV4" s="387"/>
      <c r="CW4" s="387"/>
      <c r="CX4" s="387"/>
      <c r="CY4" s="387"/>
      <c r="CZ4" s="387"/>
      <c r="DA4" s="388"/>
      <c r="DB4" s="386">
        <v>2.5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9089692</v>
      </c>
      <c r="BO5" s="418"/>
      <c r="BP5" s="418"/>
      <c r="BQ5" s="418"/>
      <c r="BR5" s="418"/>
      <c r="BS5" s="418"/>
      <c r="BT5" s="418"/>
      <c r="BU5" s="419"/>
      <c r="BV5" s="417">
        <v>8421992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84.8</v>
      </c>
      <c r="CU5" s="415"/>
      <c r="CV5" s="415"/>
      <c r="CW5" s="415"/>
      <c r="CX5" s="415"/>
      <c r="CY5" s="415"/>
      <c r="CZ5" s="415"/>
      <c r="DA5" s="416"/>
      <c r="DB5" s="414">
        <v>81.599999999999994</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130764</v>
      </c>
      <c r="BO6" s="418"/>
      <c r="BP6" s="418"/>
      <c r="BQ6" s="418"/>
      <c r="BR6" s="418"/>
      <c r="BS6" s="418"/>
      <c r="BT6" s="418"/>
      <c r="BU6" s="419"/>
      <c r="BV6" s="417">
        <v>198352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88.3</v>
      </c>
      <c r="CU6" s="455"/>
      <c r="CV6" s="455"/>
      <c r="CW6" s="455"/>
      <c r="CX6" s="455"/>
      <c r="CY6" s="455"/>
      <c r="CZ6" s="455"/>
      <c r="DA6" s="456"/>
      <c r="DB6" s="454">
        <v>85.9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14174</v>
      </c>
      <c r="BO7" s="418"/>
      <c r="BP7" s="418"/>
      <c r="BQ7" s="418"/>
      <c r="BR7" s="418"/>
      <c r="BS7" s="418"/>
      <c r="BT7" s="418"/>
      <c r="BU7" s="419"/>
      <c r="BV7" s="417">
        <v>64770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5166440</v>
      </c>
      <c r="CU7" s="418"/>
      <c r="CV7" s="418"/>
      <c r="CW7" s="418"/>
      <c r="CX7" s="418"/>
      <c r="CY7" s="418"/>
      <c r="CZ7" s="418"/>
      <c r="DA7" s="419"/>
      <c r="DB7" s="417">
        <v>5417698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116590</v>
      </c>
      <c r="BO8" s="418"/>
      <c r="BP8" s="418"/>
      <c r="BQ8" s="418"/>
      <c r="BR8" s="418"/>
      <c r="BS8" s="418"/>
      <c r="BT8" s="418"/>
      <c r="BU8" s="419"/>
      <c r="BV8" s="417">
        <v>133582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0.24</v>
      </c>
      <c r="CU8" s="458"/>
      <c r="CV8" s="458"/>
      <c r="CW8" s="458"/>
      <c r="CX8" s="458"/>
      <c r="CY8" s="458"/>
      <c r="CZ8" s="458"/>
      <c r="DA8" s="459"/>
      <c r="DB8" s="457">
        <v>0.24</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7360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-16992</v>
      </c>
      <c r="BO9" s="418"/>
      <c r="BP9" s="418"/>
      <c r="BQ9" s="418"/>
      <c r="BR9" s="418"/>
      <c r="BS9" s="418"/>
      <c r="BT9" s="418"/>
      <c r="BU9" s="419"/>
      <c r="BV9" s="417">
        <v>13609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19.899999999999999</v>
      </c>
      <c r="CU9" s="415"/>
      <c r="CV9" s="415"/>
      <c r="CW9" s="415"/>
      <c r="CX9" s="415"/>
      <c r="CY9" s="415"/>
      <c r="CZ9" s="415"/>
      <c r="DA9" s="416"/>
      <c r="DB9" s="414">
        <v>19.899999999999999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7933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257</v>
      </c>
      <c r="BO10" s="418"/>
      <c r="BP10" s="418"/>
      <c r="BQ10" s="418"/>
      <c r="BR10" s="418"/>
      <c r="BS10" s="418"/>
      <c r="BT10" s="418"/>
      <c r="BU10" s="419"/>
      <c r="BV10" s="417">
        <v>1895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7406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2970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7394</v>
      </c>
      <c r="S13" s="499"/>
      <c r="T13" s="499"/>
      <c r="U13" s="499"/>
      <c r="V13" s="500"/>
      <c r="W13" s="433" t="s">
        <v>124</v>
      </c>
      <c r="X13" s="434"/>
      <c r="Y13" s="434"/>
      <c r="Z13" s="434"/>
      <c r="AA13" s="434"/>
      <c r="AB13" s="424"/>
      <c r="AC13" s="468">
        <v>1524</v>
      </c>
      <c r="AD13" s="469"/>
      <c r="AE13" s="469"/>
      <c r="AF13" s="469"/>
      <c r="AG13" s="508"/>
      <c r="AH13" s="468">
        <v>1615</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-19705</v>
      </c>
      <c r="BO13" s="418"/>
      <c r="BP13" s="418"/>
      <c r="BQ13" s="418"/>
      <c r="BR13" s="418"/>
      <c r="BS13" s="418"/>
      <c r="BT13" s="418"/>
      <c r="BU13" s="419"/>
      <c r="BV13" s="417">
        <v>15504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10.6</v>
      </c>
      <c r="CU13" s="415"/>
      <c r="CV13" s="415"/>
      <c r="CW13" s="415"/>
      <c r="CX13" s="415"/>
      <c r="CY13" s="415"/>
      <c r="CZ13" s="415"/>
      <c r="DA13" s="416"/>
      <c r="DB13" s="414">
        <v>11.9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7555</v>
      </c>
      <c r="S14" s="499"/>
      <c r="T14" s="499"/>
      <c r="U14" s="499"/>
      <c r="V14" s="500"/>
      <c r="W14" s="407"/>
      <c r="X14" s="408"/>
      <c r="Y14" s="408"/>
      <c r="Z14" s="408"/>
      <c r="AA14" s="408"/>
      <c r="AB14" s="397"/>
      <c r="AC14" s="501">
        <v>40.299999999999997</v>
      </c>
      <c r="AD14" s="502"/>
      <c r="AE14" s="502"/>
      <c r="AF14" s="502"/>
      <c r="AG14" s="503"/>
      <c r="AH14" s="501">
        <v>40.700000000000003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7543</v>
      </c>
      <c r="S15" s="499"/>
      <c r="T15" s="499"/>
      <c r="U15" s="499"/>
      <c r="V15" s="500"/>
      <c r="W15" s="433" t="s">
        <v>130</v>
      </c>
      <c r="X15" s="434"/>
      <c r="Y15" s="434"/>
      <c r="Z15" s="434"/>
      <c r="AA15" s="434"/>
      <c r="AB15" s="424"/>
      <c r="AC15" s="468">
        <v>427</v>
      </c>
      <c r="AD15" s="469"/>
      <c r="AE15" s="469"/>
      <c r="AF15" s="469"/>
      <c r="AG15" s="508"/>
      <c r="AH15" s="468">
        <v>449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1102646</v>
      </c>
      <c r="BO15" s="381"/>
      <c r="BP15" s="381"/>
      <c r="BQ15" s="381"/>
      <c r="BR15" s="381"/>
      <c r="BS15" s="381"/>
      <c r="BT15" s="381"/>
      <c r="BU15" s="382"/>
      <c r="BV15" s="380">
        <v>1084427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11.3</v>
      </c>
      <c r="AD16" s="502"/>
      <c r="AE16" s="502"/>
      <c r="AF16" s="502"/>
      <c r="AG16" s="503"/>
      <c r="AH16" s="501">
        <v>11.3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4437990</v>
      </c>
      <c r="BO16" s="418"/>
      <c r="BP16" s="418"/>
      <c r="BQ16" s="418"/>
      <c r="BR16" s="418"/>
      <c r="BS16" s="418"/>
      <c r="BT16" s="418"/>
      <c r="BU16" s="419"/>
      <c r="BV16" s="417">
        <v>4489351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1833</v>
      </c>
      <c r="AD17" s="469"/>
      <c r="AE17" s="469"/>
      <c r="AF17" s="469"/>
      <c r="AG17" s="508"/>
      <c r="AH17" s="468">
        <v>1908</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1357948</v>
      </c>
      <c r="BO17" s="418"/>
      <c r="BP17" s="418"/>
      <c r="BQ17" s="418"/>
      <c r="BR17" s="418"/>
      <c r="BS17" s="418"/>
      <c r="BT17" s="418"/>
      <c r="BU17" s="419"/>
      <c r="BV17" s="417">
        <v>1324595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343.66</v>
      </c>
      <c r="M18" s="530"/>
      <c r="N18" s="530"/>
      <c r="O18" s="530"/>
      <c r="P18" s="530"/>
      <c r="Q18" s="530"/>
      <c r="R18" s="531"/>
      <c r="S18" s="531"/>
      <c r="T18" s="531"/>
      <c r="U18" s="531"/>
      <c r="V18" s="532"/>
      <c r="W18" s="435"/>
      <c r="X18" s="436"/>
      <c r="Y18" s="436"/>
      <c r="Z18" s="436"/>
      <c r="AA18" s="436"/>
      <c r="AB18" s="427"/>
      <c r="AC18" s="533">
        <v>48.4</v>
      </c>
      <c r="AD18" s="534"/>
      <c r="AE18" s="534"/>
      <c r="AF18" s="534"/>
      <c r="AG18" s="535"/>
      <c r="AH18" s="533">
        <v>48</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4426195</v>
      </c>
      <c r="BO18" s="418"/>
      <c r="BP18" s="418"/>
      <c r="BQ18" s="418"/>
      <c r="BR18" s="418"/>
      <c r="BS18" s="418"/>
      <c r="BT18" s="418"/>
      <c r="BU18" s="419"/>
      <c r="BV18" s="417">
        <v>4466166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21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5895570</v>
      </c>
      <c r="BO19" s="418"/>
      <c r="BP19" s="418"/>
      <c r="BQ19" s="418"/>
      <c r="BR19" s="418"/>
      <c r="BS19" s="418"/>
      <c r="BT19" s="418"/>
      <c r="BU19" s="419"/>
      <c r="BV19" s="417">
        <v>6165393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2874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11350569</v>
      </c>
      <c r="BO23" s="418"/>
      <c r="BP23" s="418"/>
      <c r="BQ23" s="418"/>
      <c r="BR23" s="418"/>
      <c r="BS23" s="418"/>
      <c r="BT23" s="418"/>
      <c r="BU23" s="419"/>
      <c r="BV23" s="417">
        <v>10988560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7200</v>
      </c>
      <c r="R24" s="469"/>
      <c r="S24" s="469"/>
      <c r="T24" s="469"/>
      <c r="U24" s="469"/>
      <c r="V24" s="508"/>
      <c r="W24" s="563"/>
      <c r="X24" s="551"/>
      <c r="Y24" s="552"/>
      <c r="Z24" s="467" t="s">
        <v>153</v>
      </c>
      <c r="AA24" s="447"/>
      <c r="AB24" s="447"/>
      <c r="AC24" s="447"/>
      <c r="AD24" s="447"/>
      <c r="AE24" s="447"/>
      <c r="AF24" s="447"/>
      <c r="AG24" s="448"/>
      <c r="AH24" s="468">
        <v>118</v>
      </c>
      <c r="AI24" s="469"/>
      <c r="AJ24" s="469"/>
      <c r="AK24" s="469"/>
      <c r="AL24" s="508"/>
      <c r="AM24" s="468">
        <v>367924</v>
      </c>
      <c r="AN24" s="469"/>
      <c r="AO24" s="469"/>
      <c r="AP24" s="469"/>
      <c r="AQ24" s="469"/>
      <c r="AR24" s="508"/>
      <c r="AS24" s="468">
        <v>3118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8908874</v>
      </c>
      <c r="BO24" s="418"/>
      <c r="BP24" s="418"/>
      <c r="BQ24" s="418"/>
      <c r="BR24" s="418"/>
      <c r="BS24" s="418"/>
      <c r="BT24" s="418"/>
      <c r="BU24" s="419"/>
      <c r="BV24" s="417">
        <v>9050097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6270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1846010</v>
      </c>
      <c r="BO25" s="381"/>
      <c r="BP25" s="381"/>
      <c r="BQ25" s="381"/>
      <c r="BR25" s="381"/>
      <c r="BS25" s="381"/>
      <c r="BT25" s="381"/>
      <c r="BU25" s="382"/>
      <c r="BV25" s="380">
        <v>2098551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5550</v>
      </c>
      <c r="R26" s="469"/>
      <c r="S26" s="469"/>
      <c r="T26" s="469"/>
      <c r="U26" s="469"/>
      <c r="V26" s="508"/>
      <c r="W26" s="563"/>
      <c r="X26" s="551"/>
      <c r="Y26" s="552"/>
      <c r="Z26" s="467" t="s">
        <v>159</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2820</v>
      </c>
      <c r="R27" s="469"/>
      <c r="S27" s="469"/>
      <c r="T27" s="469"/>
      <c r="U27" s="469"/>
      <c r="V27" s="508"/>
      <c r="W27" s="563"/>
      <c r="X27" s="551"/>
      <c r="Y27" s="552"/>
      <c r="Z27" s="467" t="s">
        <v>162</v>
      </c>
      <c r="AA27" s="447"/>
      <c r="AB27" s="447"/>
      <c r="AC27" s="447"/>
      <c r="AD27" s="447"/>
      <c r="AE27" s="447"/>
      <c r="AF27" s="447"/>
      <c r="AG27" s="448"/>
      <c r="AH27" s="468">
        <v>11</v>
      </c>
      <c r="AI27" s="469"/>
      <c r="AJ27" s="469"/>
      <c r="AK27" s="469"/>
      <c r="AL27" s="508"/>
      <c r="AM27" s="468">
        <v>30580</v>
      </c>
      <c r="AN27" s="469"/>
      <c r="AO27" s="469"/>
      <c r="AP27" s="469"/>
      <c r="AQ27" s="469"/>
      <c r="AR27" s="508"/>
      <c r="AS27" s="468">
        <v>2780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2320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1415025</v>
      </c>
      <c r="BO28" s="381"/>
      <c r="BP28" s="381"/>
      <c r="BQ28" s="381"/>
      <c r="BR28" s="381"/>
      <c r="BS28" s="381"/>
      <c r="BT28" s="381"/>
      <c r="BU28" s="382"/>
      <c r="BV28" s="380">
        <v>1417738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10</v>
      </c>
      <c r="M29" s="469"/>
      <c r="N29" s="469"/>
      <c r="O29" s="469"/>
      <c r="P29" s="508"/>
      <c r="Q29" s="468">
        <v>1900</v>
      </c>
      <c r="R29" s="469"/>
      <c r="S29" s="469"/>
      <c r="T29" s="469"/>
      <c r="U29" s="469"/>
      <c r="V29" s="508"/>
      <c r="W29" s="564"/>
      <c r="X29" s="565"/>
      <c r="Y29" s="566"/>
      <c r="Z29" s="467" t="s">
        <v>169</v>
      </c>
      <c r="AA29" s="447"/>
      <c r="AB29" s="447"/>
      <c r="AC29" s="447"/>
      <c r="AD29" s="447"/>
      <c r="AE29" s="447"/>
      <c r="AF29" s="447"/>
      <c r="AG29" s="448"/>
      <c r="AH29" s="468">
        <v>129</v>
      </c>
      <c r="AI29" s="469"/>
      <c r="AJ29" s="469"/>
      <c r="AK29" s="469"/>
      <c r="AL29" s="508"/>
      <c r="AM29" s="468">
        <v>398504</v>
      </c>
      <c r="AN29" s="469"/>
      <c r="AO29" s="469"/>
      <c r="AP29" s="469"/>
      <c r="AQ29" s="469"/>
      <c r="AR29" s="508"/>
      <c r="AS29" s="468">
        <v>3089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343045</v>
      </c>
      <c r="BO29" s="418"/>
      <c r="BP29" s="418"/>
      <c r="BQ29" s="418"/>
      <c r="BR29" s="418"/>
      <c r="BS29" s="418"/>
      <c r="BT29" s="418"/>
      <c r="BU29" s="419"/>
      <c r="BV29" s="417">
        <v>342833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3731070</v>
      </c>
      <c r="BO30" s="587"/>
      <c r="BP30" s="587"/>
      <c r="BQ30" s="587"/>
      <c r="BR30" s="587"/>
      <c r="BS30" s="587"/>
      <c r="BT30" s="587"/>
      <c r="BU30" s="588"/>
      <c r="BV30" s="586">
        <v>3649242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網走地区消防組合</v>
      </c>
      <c r="BZ34" s="599"/>
      <c r="CA34" s="599"/>
      <c r="CB34" s="599"/>
      <c r="CC34" s="599"/>
      <c r="CD34" s="599"/>
      <c r="CE34" s="599"/>
      <c r="CF34" s="599"/>
      <c r="CG34" s="599"/>
      <c r="CH34" s="599"/>
      <c r="CI34" s="599"/>
      <c r="CJ34" s="599"/>
      <c r="CK34" s="599"/>
      <c r="CL34" s="599"/>
      <c r="CM34" s="599"/>
      <c r="CN34" s="167"/>
      <c r="CO34" s="598">
        <f>IF(CQ34="","",MAX(C34:D43,U34:V43,AM34:AN43,BE34:BF43,BW34:BX43)+1)</f>
        <v>11</v>
      </c>
      <c r="CP34" s="598"/>
      <c r="CQ34" s="599" t="str">
        <f>IF('各会計、関係団体の財政状況及び健全化判断比率'!BS7="","",'各会計、関係団体の財政状況及び健全化判断比率'!BS7)</f>
        <v>めまんべつ産業開発公社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介護保険事業勘定特別会計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網走地方教育研修センター組合</v>
      </c>
      <c r="BZ35" s="599"/>
      <c r="CA35" s="599"/>
      <c r="CB35" s="599"/>
      <c r="CC35" s="599"/>
      <c r="CD35" s="599"/>
      <c r="CE35" s="599"/>
      <c r="CF35" s="599"/>
      <c r="CG35" s="599"/>
      <c r="CH35" s="599"/>
      <c r="CI35" s="599"/>
      <c r="CJ35" s="599"/>
      <c r="CK35" s="599"/>
      <c r="CL35" s="599"/>
      <c r="CM35" s="599"/>
      <c r="CN35" s="167"/>
      <c r="CO35" s="598">
        <f t="shared" ref="CO35:CO43" si="3">IF(CQ35="","",CO34+1)</f>
        <v>12</v>
      </c>
      <c r="CP35" s="598"/>
      <c r="CQ35" s="599" t="str">
        <f>IF('各会計、関係団体の財政状況及び健全化判断比率'!BS8="","",'各会計、関係団体の財政状況及び健全化判断比率'!BS8)</f>
        <v>東藻琴芝桜公園管理公社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個別排水処理事業特別会計</v>
      </c>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介護サービス事業勘定特別会計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522</v>
      </c>
      <c r="D34" s="1184"/>
      <c r="E34" s="1185"/>
      <c r="F34" s="32">
        <v>1.86</v>
      </c>
      <c r="G34" s="33">
        <v>2.09</v>
      </c>
      <c r="H34" s="33">
        <v>2.2000000000000002</v>
      </c>
      <c r="I34" s="33">
        <v>2.46</v>
      </c>
      <c r="J34" s="34">
        <v>2.25</v>
      </c>
      <c r="K34" s="22"/>
      <c r="L34" s="22"/>
      <c r="M34" s="22"/>
      <c r="N34" s="22"/>
      <c r="O34" s="22"/>
      <c r="P34" s="22"/>
    </row>
    <row r="35" spans="1:16" ht="39" customHeight="1" x14ac:dyDescent="0.15">
      <c r="A35" s="22"/>
      <c r="B35" s="35"/>
      <c r="C35" s="1178" t="s">
        <v>523</v>
      </c>
      <c r="D35" s="1179"/>
      <c r="E35" s="1180"/>
      <c r="F35" s="36">
        <v>0.27</v>
      </c>
      <c r="G35" s="37">
        <v>0.39</v>
      </c>
      <c r="H35" s="37">
        <v>0.47</v>
      </c>
      <c r="I35" s="37">
        <v>0.05</v>
      </c>
      <c r="J35" s="38">
        <v>0.89</v>
      </c>
      <c r="K35" s="22"/>
      <c r="L35" s="22"/>
      <c r="M35" s="22"/>
      <c r="N35" s="22"/>
      <c r="O35" s="22"/>
      <c r="P35" s="22"/>
    </row>
    <row r="36" spans="1:16" ht="39" customHeight="1" x14ac:dyDescent="0.15">
      <c r="A36" s="22"/>
      <c r="B36" s="35"/>
      <c r="C36" s="1178" t="s">
        <v>524</v>
      </c>
      <c r="D36" s="1179"/>
      <c r="E36" s="1180"/>
      <c r="F36" s="36">
        <v>0.06</v>
      </c>
      <c r="G36" s="37">
        <v>0.02</v>
      </c>
      <c r="H36" s="37">
        <v>0.03</v>
      </c>
      <c r="I36" s="37">
        <v>0.34</v>
      </c>
      <c r="J36" s="38">
        <v>0.56000000000000005</v>
      </c>
      <c r="K36" s="22"/>
      <c r="L36" s="22"/>
      <c r="M36" s="22"/>
      <c r="N36" s="22"/>
      <c r="O36" s="22"/>
      <c r="P36" s="22"/>
    </row>
    <row r="37" spans="1:16" ht="39" customHeight="1" x14ac:dyDescent="0.15">
      <c r="A37" s="22"/>
      <c r="B37" s="35"/>
      <c r="C37" s="1178" t="s">
        <v>525</v>
      </c>
      <c r="D37" s="1179"/>
      <c r="E37" s="1180"/>
      <c r="F37" s="36">
        <v>0.05</v>
      </c>
      <c r="G37" s="37">
        <v>0.11</v>
      </c>
      <c r="H37" s="37">
        <v>0.01</v>
      </c>
      <c r="I37" s="37">
        <v>0.11</v>
      </c>
      <c r="J37" s="38">
        <v>0.12</v>
      </c>
      <c r="K37" s="22"/>
      <c r="L37" s="22"/>
      <c r="M37" s="22"/>
      <c r="N37" s="22"/>
      <c r="O37" s="22"/>
      <c r="P37" s="22"/>
    </row>
    <row r="38" spans="1:16" ht="39" customHeight="1" x14ac:dyDescent="0.15">
      <c r="A38" s="22"/>
      <c r="B38" s="35"/>
      <c r="C38" s="1178" t="s">
        <v>526</v>
      </c>
      <c r="D38" s="1179"/>
      <c r="E38" s="1180"/>
      <c r="F38" s="36">
        <v>0.1</v>
      </c>
      <c r="G38" s="37">
        <v>0.05</v>
      </c>
      <c r="H38" s="37">
        <v>0.01</v>
      </c>
      <c r="I38" s="37">
        <v>0.11</v>
      </c>
      <c r="J38" s="38">
        <v>0.1</v>
      </c>
      <c r="K38" s="22"/>
      <c r="L38" s="22"/>
      <c r="M38" s="22"/>
      <c r="N38" s="22"/>
      <c r="O38" s="22"/>
      <c r="P38" s="22"/>
    </row>
    <row r="39" spans="1:16" ht="39" customHeight="1" x14ac:dyDescent="0.15">
      <c r="A39" s="22"/>
      <c r="B39" s="35"/>
      <c r="C39" s="1178" t="s">
        <v>527</v>
      </c>
      <c r="D39" s="1179"/>
      <c r="E39" s="1180"/>
      <c r="F39" s="36">
        <v>0.01</v>
      </c>
      <c r="G39" s="37">
        <v>0.01</v>
      </c>
      <c r="H39" s="37">
        <v>0.02</v>
      </c>
      <c r="I39" s="37">
        <v>0.01</v>
      </c>
      <c r="J39" s="38">
        <v>0.01</v>
      </c>
      <c r="K39" s="22"/>
      <c r="L39" s="22"/>
      <c r="M39" s="22"/>
      <c r="N39" s="22"/>
      <c r="O39" s="22"/>
      <c r="P39" s="22"/>
    </row>
    <row r="40" spans="1:16" ht="39" customHeight="1" x14ac:dyDescent="0.15">
      <c r="A40" s="22"/>
      <c r="B40" s="35"/>
      <c r="C40" s="1178" t="s">
        <v>528</v>
      </c>
      <c r="D40" s="1179"/>
      <c r="E40" s="1180"/>
      <c r="F40" s="36">
        <v>0</v>
      </c>
      <c r="G40" s="37">
        <v>0</v>
      </c>
      <c r="H40" s="37">
        <v>0</v>
      </c>
      <c r="I40" s="37">
        <v>0.02</v>
      </c>
      <c r="J40" s="38">
        <v>0</v>
      </c>
      <c r="K40" s="22"/>
      <c r="L40" s="22"/>
      <c r="M40" s="22"/>
      <c r="N40" s="22"/>
      <c r="O40" s="22"/>
      <c r="P40" s="22"/>
    </row>
    <row r="41" spans="1:16" ht="39" customHeight="1" x14ac:dyDescent="0.15">
      <c r="A41" s="22"/>
      <c r="B41" s="35"/>
      <c r="C41" s="1178" t="s">
        <v>529</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530</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531</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1491</v>
      </c>
      <c r="L45" s="60">
        <v>1555</v>
      </c>
      <c r="M45" s="60">
        <v>1399</v>
      </c>
      <c r="N45" s="60">
        <v>1335</v>
      </c>
      <c r="O45" s="61">
        <v>1283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269</v>
      </c>
      <c r="L48" s="64">
        <v>276</v>
      </c>
      <c r="M48" s="64">
        <v>265</v>
      </c>
      <c r="N48" s="64">
        <v>245</v>
      </c>
      <c r="O48" s="65">
        <v>236</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476</v>
      </c>
      <c r="L49" s="64">
        <v>0</v>
      </c>
      <c r="M49" s="64">
        <v>4</v>
      </c>
      <c r="N49" s="64">
        <v>4</v>
      </c>
      <c r="O49" s="65">
        <v>4</v>
      </c>
      <c r="P49" s="48"/>
      <c r="Q49" s="48"/>
      <c r="R49" s="48"/>
      <c r="S49" s="48"/>
      <c r="T49" s="48"/>
      <c r="U49" s="48"/>
    </row>
    <row r="50" spans="1:21" ht="30.75" customHeight="1" x14ac:dyDescent="0.15">
      <c r="A50" s="48"/>
      <c r="B50" s="1196"/>
      <c r="C50" s="1197"/>
      <c r="D50" s="62"/>
      <c r="E50" s="1188" t="s">
        <v>17</v>
      </c>
      <c r="F50" s="1188"/>
      <c r="G50" s="1188"/>
      <c r="H50" s="1188"/>
      <c r="I50" s="1188"/>
      <c r="J50" s="1189"/>
      <c r="K50" s="63">
        <v>47</v>
      </c>
      <c r="L50" s="64">
        <v>42</v>
      </c>
      <c r="M50" s="64">
        <v>26</v>
      </c>
      <c r="N50" s="64">
        <v>24</v>
      </c>
      <c r="O50" s="65">
        <v>41</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1</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1174</v>
      </c>
      <c r="L52" s="64">
        <v>1211</v>
      </c>
      <c r="M52" s="64">
        <v>1212</v>
      </c>
      <c r="N52" s="64">
        <v>1157</v>
      </c>
      <c r="O52" s="65">
        <v>1130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634</v>
      </c>
      <c r="L53" s="69">
        <v>663</v>
      </c>
      <c r="M53" s="69">
        <v>483</v>
      </c>
      <c r="N53" s="69">
        <v>452</v>
      </c>
      <c r="O53" s="70">
        <v>435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11966</v>
      </c>
      <c r="J41" s="83">
        <v>11409</v>
      </c>
      <c r="K41" s="83">
        <v>11158</v>
      </c>
      <c r="L41" s="83">
        <v>10989</v>
      </c>
      <c r="M41" s="84">
        <v>11351</v>
      </c>
    </row>
    <row r="42" spans="2:13" ht="27.75" customHeight="1" x14ac:dyDescent="0.15">
      <c r="B42" s="1204"/>
      <c r="C42" s="1205"/>
      <c r="D42" s="85"/>
      <c r="E42" s="1210" t="s">
        <v>26</v>
      </c>
      <c r="F42" s="1210"/>
      <c r="G42" s="1210"/>
      <c r="H42" s="1211"/>
      <c r="I42" s="86">
        <v>170</v>
      </c>
      <c r="J42" s="87">
        <v>137</v>
      </c>
      <c r="K42" s="87">
        <v>118</v>
      </c>
      <c r="L42" s="87">
        <v>104</v>
      </c>
      <c r="M42" s="88">
        <v>87</v>
      </c>
    </row>
    <row r="43" spans="2:13" ht="27.75" customHeight="1" x14ac:dyDescent="0.15">
      <c r="B43" s="1204"/>
      <c r="C43" s="1205"/>
      <c r="D43" s="85"/>
      <c r="E43" s="1210" t="s">
        <v>27</v>
      </c>
      <c r="F43" s="1210"/>
      <c r="G43" s="1210"/>
      <c r="H43" s="1211"/>
      <c r="I43" s="86">
        <v>1348</v>
      </c>
      <c r="J43" s="87">
        <v>1243</v>
      </c>
      <c r="K43" s="87">
        <v>1167</v>
      </c>
      <c r="L43" s="87">
        <v>1123</v>
      </c>
      <c r="M43" s="88">
        <v>1056</v>
      </c>
    </row>
    <row r="44" spans="2:13" ht="27.75" customHeight="1" x14ac:dyDescent="0.15">
      <c r="B44" s="1204"/>
      <c r="C44" s="1205"/>
      <c r="D44" s="85"/>
      <c r="E44" s="1210" t="s">
        <v>28</v>
      </c>
      <c r="F44" s="1210"/>
      <c r="G44" s="1210"/>
      <c r="H44" s="1211"/>
      <c r="I44" s="86">
        <v>5</v>
      </c>
      <c r="J44" s="87">
        <v>366</v>
      </c>
      <c r="K44" s="87">
        <v>366</v>
      </c>
      <c r="L44" s="87">
        <v>365</v>
      </c>
      <c r="M44" s="88">
        <v>364</v>
      </c>
    </row>
    <row r="45" spans="2:13" ht="27.75" customHeight="1" x14ac:dyDescent="0.15">
      <c r="B45" s="1204"/>
      <c r="C45" s="1205"/>
      <c r="D45" s="85"/>
      <c r="E45" s="1210" t="s">
        <v>29</v>
      </c>
      <c r="F45" s="1210"/>
      <c r="G45" s="1210"/>
      <c r="H45" s="1211"/>
      <c r="I45" s="86">
        <v>1428</v>
      </c>
      <c r="J45" s="87">
        <v>1370</v>
      </c>
      <c r="K45" s="87">
        <v>1289</v>
      </c>
      <c r="L45" s="87">
        <v>1158</v>
      </c>
      <c r="M45" s="88">
        <v>1160</v>
      </c>
    </row>
    <row r="46" spans="2:13" ht="27.75" customHeight="1" x14ac:dyDescent="0.15">
      <c r="B46" s="1204"/>
      <c r="C46" s="1205"/>
      <c r="D46" s="89"/>
      <c r="E46" s="1210" t="s">
        <v>30</v>
      </c>
      <c r="F46" s="1210"/>
      <c r="G46" s="1210"/>
      <c r="H46" s="1211"/>
      <c r="I46" s="86" t="s">
        <v>476</v>
      </c>
      <c r="J46" s="87" t="s">
        <v>476</v>
      </c>
      <c r="K46" s="87" t="s">
        <v>476</v>
      </c>
      <c r="L46" s="87" t="s">
        <v>476</v>
      </c>
      <c r="M46" s="88" t="s">
        <v>476</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3136</v>
      </c>
      <c r="J50" s="87">
        <v>3709</v>
      </c>
      <c r="K50" s="87">
        <v>3985</v>
      </c>
      <c r="L50" s="87">
        <v>4217</v>
      </c>
      <c r="M50" s="88">
        <v>4310</v>
      </c>
    </row>
    <row r="51" spans="2:13" ht="27.75" customHeight="1" x14ac:dyDescent="0.15">
      <c r="B51" s="1204"/>
      <c r="C51" s="1205"/>
      <c r="D51" s="85"/>
      <c r="E51" s="1210" t="s">
        <v>36</v>
      </c>
      <c r="F51" s="1210"/>
      <c r="G51" s="1210"/>
      <c r="H51" s="1211"/>
      <c r="I51" s="86">
        <v>1034</v>
      </c>
      <c r="J51" s="87">
        <v>950</v>
      </c>
      <c r="K51" s="87">
        <v>875</v>
      </c>
      <c r="L51" s="87">
        <v>859</v>
      </c>
      <c r="M51" s="88">
        <v>790</v>
      </c>
    </row>
    <row r="52" spans="2:13" ht="27.75" customHeight="1" x14ac:dyDescent="0.15">
      <c r="B52" s="1206"/>
      <c r="C52" s="1207"/>
      <c r="D52" s="85"/>
      <c r="E52" s="1210" t="s">
        <v>37</v>
      </c>
      <c r="F52" s="1210"/>
      <c r="G52" s="1210"/>
      <c r="H52" s="1211"/>
      <c r="I52" s="86">
        <v>9713</v>
      </c>
      <c r="J52" s="87">
        <v>9604</v>
      </c>
      <c r="K52" s="87">
        <v>9428</v>
      </c>
      <c r="L52" s="87">
        <v>9333</v>
      </c>
      <c r="M52" s="88">
        <v>11300</v>
      </c>
    </row>
    <row r="53" spans="2:13" ht="27.75" customHeight="1" thickBot="1" x14ac:dyDescent="0.2">
      <c r="B53" s="1217" t="s">
        <v>38</v>
      </c>
      <c r="C53" s="1218"/>
      <c r="D53" s="92"/>
      <c r="E53" s="1219" t="s">
        <v>39</v>
      </c>
      <c r="F53" s="1219"/>
      <c r="G53" s="1219"/>
      <c r="H53" s="1220"/>
      <c r="I53" s="93">
        <v>1035</v>
      </c>
      <c r="J53" s="94">
        <v>262</v>
      </c>
      <c r="K53" s="94">
        <v>-190</v>
      </c>
      <c r="L53" s="94">
        <v>-670</v>
      </c>
      <c r="M53" s="95">
        <v>-2382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F10" zoomScaleNormal="100" zoomScaleSheetLayoutView="55" workbookViewId="0">
      <selection activeCell="M14" sqref="M1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539</v>
      </c>
      <c r="I42" s="354"/>
      <c r="J42" s="354"/>
      <c r="K42" s="354"/>
      <c r="L42" s="246"/>
      <c r="M42" s="246"/>
      <c r="N42" s="246"/>
      <c r="O42" s="246"/>
    </row>
    <row r="43" spans="2:17" x14ac:dyDescent="0.15">
      <c r="B43" s="250"/>
      <c r="C43" s="246"/>
      <c r="D43" s="246"/>
      <c r="E43" s="246"/>
      <c r="F43" s="246"/>
      <c r="G43" s="1235" t="s">
        <v>548</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540</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541</v>
      </c>
      <c r="H51" s="1248"/>
      <c r="I51" s="1253" t="s">
        <v>542</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543</v>
      </c>
      <c r="J53" s="1233"/>
      <c r="K53" s="1255"/>
      <c r="L53" s="1255"/>
      <c r="M53" s="1255"/>
      <c r="N53" s="1225">
        <v>51.2</v>
      </c>
      <c r="O53" s="1225">
        <v>50.8</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544</v>
      </c>
      <c r="H55" s="1228"/>
      <c r="I55" s="1233" t="s">
        <v>542</v>
      </c>
      <c r="J55" s="1233"/>
      <c r="K55" s="1256"/>
      <c r="L55" s="1256"/>
      <c r="M55" s="1256"/>
      <c r="N55" s="1221">
        <v>0</v>
      </c>
      <c r="O55" s="1221">
        <v>0</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543</v>
      </c>
      <c r="J57" s="1223"/>
      <c r="K57" s="1255"/>
      <c r="L57" s="1255"/>
      <c r="M57" s="1255"/>
      <c r="N57" s="1225">
        <v>55.3</v>
      </c>
      <c r="O57" s="1225">
        <v>56.6</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545</v>
      </c>
      <c r="C63" s="246"/>
      <c r="D63" s="246"/>
      <c r="E63" s="246"/>
      <c r="F63" s="246"/>
      <c r="G63" s="246"/>
      <c r="H63" s="246"/>
      <c r="I63" s="246"/>
      <c r="J63" s="246"/>
      <c r="K63" s="246"/>
      <c r="L63" s="246"/>
      <c r="M63" s="246"/>
      <c r="N63" s="246"/>
      <c r="O63" s="246"/>
    </row>
    <row r="64" spans="1:17" x14ac:dyDescent="0.15">
      <c r="B64" s="250"/>
      <c r="C64" s="246"/>
      <c r="D64" s="246"/>
      <c r="E64" s="246"/>
      <c r="F64" s="246"/>
      <c r="G64" s="353" t="s">
        <v>539</v>
      </c>
      <c r="I64" s="354"/>
      <c r="J64" s="354"/>
      <c r="K64" s="354"/>
      <c r="L64" s="246"/>
      <c r="M64" s="246"/>
      <c r="N64" s="246"/>
      <c r="O64" s="246"/>
    </row>
    <row r="65" spans="2:30" x14ac:dyDescent="0.15">
      <c r="B65" s="250"/>
      <c r="C65" s="246"/>
      <c r="D65" s="246"/>
      <c r="E65" s="246"/>
      <c r="F65" s="246"/>
      <c r="G65" s="1235" t="s">
        <v>549</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546</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541</v>
      </c>
      <c r="H73" s="1248"/>
      <c r="I73" s="1253" t="s">
        <v>542</v>
      </c>
      <c r="J73" s="1253"/>
      <c r="K73" s="1234">
        <v>22.5</v>
      </c>
      <c r="L73" s="1234">
        <v>5.7</v>
      </c>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547</v>
      </c>
      <c r="J75" s="1233"/>
      <c r="K75" s="1225">
        <v>14.8</v>
      </c>
      <c r="L75" s="1225">
        <v>14.5</v>
      </c>
      <c r="M75" s="1225">
        <v>13.1</v>
      </c>
      <c r="N75" s="1225">
        <v>11.9</v>
      </c>
      <c r="O75" s="1225">
        <v>10.6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544</v>
      </c>
      <c r="H77" s="1228"/>
      <c r="I77" s="1233" t="s">
        <v>542</v>
      </c>
      <c r="J77" s="1233"/>
      <c r="K77" s="1234">
        <v>5.7</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547</v>
      </c>
      <c r="J79" s="1223"/>
      <c r="K79" s="1224">
        <v>10.8</v>
      </c>
      <c r="L79" s="1224">
        <v>9.8000000000000007</v>
      </c>
      <c r="M79" s="1224">
        <v>9.1</v>
      </c>
      <c r="N79" s="1224">
        <v>8.6</v>
      </c>
      <c r="O79" s="1224">
        <v>8.5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55" zoomScaleNormal="55" zoomScaleSheetLayoutView="70" workbookViewId="0">
      <selection activeCell="Z110" sqref="Z11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election activeCell="R15" sqref="R1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515</v>
      </c>
      <c r="G2" s="113"/>
      <c r="H2" s="114"/>
    </row>
    <row r="3" spans="1:8" x14ac:dyDescent="0.15">
      <c r="A3" s="110" t="s">
        <v>508</v>
      </c>
      <c r="B3" s="115"/>
      <c r="C3" s="116"/>
      <c r="D3" s="117">
        <v>190294</v>
      </c>
      <c r="E3" s="118"/>
      <c r="F3" s="119">
        <v>146641</v>
      </c>
      <c r="G3" s="120"/>
      <c r="H3" s="121"/>
    </row>
    <row r="4" spans="1:8" x14ac:dyDescent="0.15">
      <c r="A4" s="122"/>
      <c r="B4" s="123"/>
      <c r="C4" s="124"/>
      <c r="D4" s="125">
        <v>56306</v>
      </c>
      <c r="E4" s="126"/>
      <c r="F4" s="127">
        <v>68142</v>
      </c>
      <c r="G4" s="128"/>
      <c r="H4" s="129"/>
    </row>
    <row r="5" spans="1:8" x14ac:dyDescent="0.15">
      <c r="A5" s="110" t="s">
        <v>510</v>
      </c>
      <c r="B5" s="115"/>
      <c r="C5" s="116"/>
      <c r="D5" s="117">
        <v>174792</v>
      </c>
      <c r="E5" s="118"/>
      <c r="F5" s="119">
        <v>174587</v>
      </c>
      <c r="G5" s="120"/>
      <c r="H5" s="121"/>
    </row>
    <row r="6" spans="1:8" x14ac:dyDescent="0.15">
      <c r="A6" s="122"/>
      <c r="B6" s="123"/>
      <c r="C6" s="124"/>
      <c r="D6" s="125">
        <v>65288</v>
      </c>
      <c r="E6" s="126"/>
      <c r="F6" s="127">
        <v>79695</v>
      </c>
      <c r="G6" s="128"/>
      <c r="H6" s="129"/>
    </row>
    <row r="7" spans="1:8" x14ac:dyDescent="0.15">
      <c r="A7" s="110" t="s">
        <v>511</v>
      </c>
      <c r="B7" s="115"/>
      <c r="C7" s="116"/>
      <c r="D7" s="117">
        <v>167850</v>
      </c>
      <c r="E7" s="118"/>
      <c r="F7" s="119">
        <v>175675</v>
      </c>
      <c r="G7" s="120"/>
      <c r="H7" s="121"/>
    </row>
    <row r="8" spans="1:8" x14ac:dyDescent="0.15">
      <c r="A8" s="122"/>
      <c r="B8" s="123"/>
      <c r="C8" s="124"/>
      <c r="D8" s="125">
        <v>31781</v>
      </c>
      <c r="E8" s="126"/>
      <c r="F8" s="127">
        <v>87698</v>
      </c>
      <c r="G8" s="128"/>
      <c r="H8" s="129"/>
    </row>
    <row r="9" spans="1:8" x14ac:dyDescent="0.15">
      <c r="A9" s="110" t="s">
        <v>512</v>
      </c>
      <c r="B9" s="115"/>
      <c r="C9" s="116"/>
      <c r="D9" s="117">
        <v>219967</v>
      </c>
      <c r="E9" s="118"/>
      <c r="F9" s="119">
        <v>162193</v>
      </c>
      <c r="G9" s="120"/>
      <c r="H9" s="121"/>
    </row>
    <row r="10" spans="1:8" x14ac:dyDescent="0.15">
      <c r="A10" s="122"/>
      <c r="B10" s="123"/>
      <c r="C10" s="124"/>
      <c r="D10" s="125">
        <v>72432</v>
      </c>
      <c r="E10" s="126"/>
      <c r="F10" s="127">
        <v>79985</v>
      </c>
      <c r="G10" s="128"/>
      <c r="H10" s="129"/>
    </row>
    <row r="11" spans="1:8" x14ac:dyDescent="0.15">
      <c r="A11" s="110" t="s">
        <v>513</v>
      </c>
      <c r="B11" s="115"/>
      <c r="C11" s="116"/>
      <c r="D11" s="117">
        <v>336467</v>
      </c>
      <c r="E11" s="118"/>
      <c r="F11" s="119">
        <v>168868</v>
      </c>
      <c r="G11" s="120"/>
      <c r="H11" s="121"/>
    </row>
    <row r="12" spans="1:8" x14ac:dyDescent="0.15">
      <c r="A12" s="122"/>
      <c r="B12" s="123"/>
      <c r="C12" s="130"/>
      <c r="D12" s="125">
        <v>41029</v>
      </c>
      <c r="E12" s="126"/>
      <c r="F12" s="127">
        <v>79360</v>
      </c>
      <c r="G12" s="128"/>
      <c r="H12" s="129"/>
    </row>
    <row r="13" spans="1:8" x14ac:dyDescent="0.15">
      <c r="A13" s="110"/>
      <c r="B13" s="115"/>
      <c r="C13" s="131"/>
      <c r="D13" s="132">
        <v>217874</v>
      </c>
      <c r="E13" s="133"/>
      <c r="F13" s="134">
        <v>165593</v>
      </c>
      <c r="G13" s="135"/>
      <c r="H13" s="121"/>
    </row>
    <row r="14" spans="1:8" x14ac:dyDescent="0.15">
      <c r="A14" s="122"/>
      <c r="B14" s="123"/>
      <c r="C14" s="124"/>
      <c r="D14" s="125">
        <v>53367</v>
      </c>
      <c r="E14" s="126"/>
      <c r="F14" s="127">
        <v>78976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1.87</v>
      </c>
      <c r="C19" s="136">
        <f>ROUND(VALUE(SUBSTITUTE(実質収支比率等に係る経年分析!G$48,"▲","-")),2)</f>
        <v>2.1</v>
      </c>
      <c r="D19" s="136">
        <f>ROUND(VALUE(SUBSTITUTE(実質収支比率等に係る経年分析!H$48,"▲","-")),2)</f>
        <v>2.2000000000000002</v>
      </c>
      <c r="E19" s="136">
        <f>ROUND(VALUE(SUBSTITUTE(実質収支比率等に係る経年分析!I$48,"▲","-")),2)</f>
        <v>2.4700000000000002</v>
      </c>
      <c r="F19" s="136">
        <f>ROUND(VALUE(SUBSTITUTE(実質収支比率等に係る経年分析!J$48,"▲","-")),2)</f>
        <v>2.2599999999999998</v>
      </c>
    </row>
    <row r="20" spans="1:11" x14ac:dyDescent="0.15">
      <c r="A20" s="136" t="s">
        <v>44</v>
      </c>
      <c r="B20" s="136">
        <f>ROUND(VALUE(SUBSTITUTE(実質収支比率等に係る経年分析!F$47,"▲","-")),2)</f>
        <v>25</v>
      </c>
      <c r="C20" s="136">
        <f>ROUND(VALUE(SUBSTITUTE(実質収支比率等に係る経年分析!G$47,"▲","-")),2)</f>
        <v>24.99</v>
      </c>
      <c r="D20" s="136">
        <f>ROUND(VALUE(SUBSTITUTE(実質収支比率等に係る経年分析!H$47,"▲","-")),2)</f>
        <v>25.97</v>
      </c>
      <c r="E20" s="136">
        <f>ROUND(VALUE(SUBSTITUTE(実質収支比率等に係る経年分析!I$47,"▲","-")),2)</f>
        <v>26.17</v>
      </c>
      <c r="F20" s="136">
        <f>ROUND(VALUE(SUBSTITUTE(実質収支比率等に係る経年分析!J$47,"▲","-")),2)</f>
        <v>27.39</v>
      </c>
    </row>
    <row r="21" spans="1:11" x14ac:dyDescent="0.15">
      <c r="A21" s="136" t="s">
        <v>45</v>
      </c>
      <c r="B21" s="136">
        <f>IF(ISNUMBER(VALUE(SUBSTITUTE(実質収支比率等に係る経年分析!F$49,"▲","-"))),ROUND(VALUE(SUBSTITUTE(実質収支比率等に係る経年分析!F$49,"▲","-")),2),NA())</f>
        <v>0.33</v>
      </c>
      <c r="C21" s="136">
        <f>IF(ISNUMBER(VALUE(SUBSTITUTE(実質収支比率等に係る経年分析!G$49,"▲","-"))),ROUND(VALUE(SUBSTITUTE(実質収支比率等に係る経年分析!G$49,"▲","-")),2),NA())</f>
        <v>0.24</v>
      </c>
      <c r="D21" s="136">
        <f>IF(ISNUMBER(VALUE(SUBSTITUTE(実質収支比率等に係る経年分析!H$49,"▲","-"))),ROUND(VALUE(SUBSTITUTE(実質収支比率等に係る経年分析!H$49,"▲","-")),2),NA())</f>
        <v>0.03</v>
      </c>
      <c r="E21" s="136">
        <f>IF(ISNUMBER(VALUE(SUBSTITUTE(実質収支比率等に係る経年分析!I$49,"▲","-"))),ROUND(VALUE(SUBSTITUTE(実質収支比率等に係る経年分析!I$49,"▲","-")),2),NA())</f>
        <v>0.28999999999999998</v>
      </c>
      <c r="F21" s="136">
        <f>IF(ISNUMBER(VALUE(SUBSTITUTE(実質収支比率等に係る経年分析!J$49,"▲","-"))),ROUND(VALUE(SUBSTITUTE(実質収支比率等に係る経年分析!J$49,"▲","-")),2),NA())</f>
        <v>-0.38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介護サービス事業勘定特別会計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個別排水処理事業特別会計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x14ac:dyDescent="0.15">
      <c r="A34" s="137" t="str">
        <f>IF(連結実質赤字比率に係る赤字・黒字の構成分析!C$36="",NA(),連結実質赤字比率に係る赤字・黒字の構成分析!C$36)</f>
        <v>介護保険事業勘定特別会計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0.56000000000000005</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0.39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0.89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2.2000000000000002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1174</v>
      </c>
      <c r="E42" s="138"/>
      <c r="F42" s="138"/>
      <c r="G42" s="138">
        <f>'実質公債費比率（分子）の構造'!L$52</f>
        <v>1211</v>
      </c>
      <c r="H42" s="138"/>
      <c r="I42" s="138"/>
      <c r="J42" s="138">
        <f>'実質公債費比率（分子）の構造'!M$52</f>
        <v>1212</v>
      </c>
      <c r="K42" s="138"/>
      <c r="L42" s="138"/>
      <c r="M42" s="138">
        <f>'実質公債費比率（分子）の構造'!N$52</f>
        <v>1157</v>
      </c>
      <c r="N42" s="138"/>
      <c r="O42" s="138"/>
      <c r="P42" s="138">
        <f>'実質公債費比率（分子）の構造'!O$52</f>
        <v>1130</v>
      </c>
    </row>
    <row r="43" spans="1:16" x14ac:dyDescent="0.15">
      <c r="A43" s="138" t="s">
        <v>53</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x14ac:dyDescent="0.15">
      <c r="A44" s="138" t="s">
        <v>54</v>
      </c>
      <c r="B44" s="138">
        <f>'実質公債費比率（分子）の構造'!K$50</f>
        <v>47</v>
      </c>
      <c r="C44" s="138"/>
      <c r="D44" s="138"/>
      <c r="E44" s="138">
        <f>'実質公債費比率（分子）の構造'!L$50</f>
        <v>42</v>
      </c>
      <c r="F44" s="138"/>
      <c r="G44" s="138"/>
      <c r="H44" s="138">
        <f>'実質公債費比率（分子）の構造'!M$50</f>
        <v>26</v>
      </c>
      <c r="I44" s="138"/>
      <c r="J44" s="138"/>
      <c r="K44" s="138">
        <f>'実質公債費比率（分子）の構造'!N$50</f>
        <v>24</v>
      </c>
      <c r="L44" s="138"/>
      <c r="M44" s="138"/>
      <c r="N44" s="138">
        <f>'実質公債費比率（分子）の構造'!O$50</f>
        <v>41</v>
      </c>
      <c r="O44" s="138"/>
      <c r="P44" s="138"/>
    </row>
    <row r="45" spans="1:16" x14ac:dyDescent="0.15">
      <c r="A45" s="138" t="s">
        <v>55</v>
      </c>
      <c r="B45" s="138" t="str">
        <f>'実質公債費比率（分子）の構造'!K$49</f>
        <v>-</v>
      </c>
      <c r="C45" s="138"/>
      <c r="D45" s="138"/>
      <c r="E45" s="138">
        <f>'実質公債費比率（分子）の構造'!L$49</f>
        <v>0</v>
      </c>
      <c r="F45" s="138"/>
      <c r="G45" s="138"/>
      <c r="H45" s="138">
        <f>'実質公債費比率（分子）の構造'!M$49</f>
        <v>4</v>
      </c>
      <c r="I45" s="138"/>
      <c r="J45" s="138"/>
      <c r="K45" s="138">
        <f>'実質公債費比率（分子）の構造'!N$49</f>
        <v>4</v>
      </c>
      <c r="L45" s="138"/>
      <c r="M45" s="138"/>
      <c r="N45" s="138">
        <f>'実質公債費比率（分子）の構造'!O$49</f>
        <v>4</v>
      </c>
      <c r="O45" s="138"/>
      <c r="P45" s="138"/>
    </row>
    <row r="46" spans="1:16" x14ac:dyDescent="0.15">
      <c r="A46" s="138" t="s">
        <v>56</v>
      </c>
      <c r="B46" s="138">
        <f>'実質公債費比率（分子）の構造'!K$48</f>
        <v>269</v>
      </c>
      <c r="C46" s="138"/>
      <c r="D46" s="138"/>
      <c r="E46" s="138">
        <f>'実質公債費比率（分子）の構造'!L$48</f>
        <v>276</v>
      </c>
      <c r="F46" s="138"/>
      <c r="G46" s="138"/>
      <c r="H46" s="138">
        <f>'実質公債費比率（分子）の構造'!M$48</f>
        <v>265</v>
      </c>
      <c r="I46" s="138"/>
      <c r="J46" s="138"/>
      <c r="K46" s="138">
        <f>'実質公債費比率（分子）の構造'!N$48</f>
        <v>245</v>
      </c>
      <c r="L46" s="138"/>
      <c r="M46" s="138"/>
      <c r="N46" s="138">
        <f>'実質公債費比率（分子）の構造'!O$48</f>
        <v>236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1491</v>
      </c>
      <c r="C49" s="138"/>
      <c r="D49" s="138"/>
      <c r="E49" s="138">
        <f>'実質公債費比率（分子）の構造'!L$45</f>
        <v>1555</v>
      </c>
      <c r="F49" s="138"/>
      <c r="G49" s="138"/>
      <c r="H49" s="138">
        <f>'実質公債費比率（分子）の構造'!M$45</f>
        <v>1399</v>
      </c>
      <c r="I49" s="138"/>
      <c r="J49" s="138"/>
      <c r="K49" s="138">
        <f>'実質公債費比率（分子）の構造'!N$45</f>
        <v>1335</v>
      </c>
      <c r="L49" s="138"/>
      <c r="M49" s="138"/>
      <c r="N49" s="138">
        <f>'実質公債費比率（分子）の構造'!O$45</f>
        <v>1283</v>
      </c>
      <c r="O49" s="138"/>
      <c r="P49" s="138"/>
    </row>
    <row r="50" spans="1:16" x14ac:dyDescent="0.15">
      <c r="A50" s="138" t="s">
        <v>60</v>
      </c>
      <c r="B50" s="138" t="e">
        <f>NA()</f>
        <v>#N/A</v>
      </c>
      <c r="C50" s="138">
        <f>IF(ISNUMBER('実質公債費比率（分子）の構造'!K$53),'実質公債費比率（分子）の構造'!K$53,NA())</f>
        <v>634</v>
      </c>
      <c r="D50" s="138" t="e">
        <f>NA()</f>
        <v>#N/A</v>
      </c>
      <c r="E50" s="138" t="e">
        <f>NA()</f>
        <v>#N/A</v>
      </c>
      <c r="F50" s="138">
        <f>IF(ISNUMBER('実質公債費比率（分子）の構造'!L$53),'実質公債費比率（分子）の構造'!L$53,NA())</f>
        <v>663</v>
      </c>
      <c r="G50" s="138" t="e">
        <f>NA()</f>
        <v>#N/A</v>
      </c>
      <c r="H50" s="138" t="e">
        <f>NA()</f>
        <v>#N/A</v>
      </c>
      <c r="I50" s="138">
        <f>IF(ISNUMBER('実質公債費比率（分子）の構造'!M$53),'実質公債費比率（分子）の構造'!M$53,NA())</f>
        <v>483</v>
      </c>
      <c r="J50" s="138" t="e">
        <f>NA()</f>
        <v>#N/A</v>
      </c>
      <c r="K50" s="138" t="e">
        <f>NA()</f>
        <v>#N/A</v>
      </c>
      <c r="L50" s="138">
        <f>IF(ISNUMBER('実質公債費比率（分子）の構造'!N$53),'実質公債費比率（分子）の構造'!N$53,NA())</f>
        <v>452</v>
      </c>
      <c r="M50" s="138" t="e">
        <f>NA()</f>
        <v>#N/A</v>
      </c>
      <c r="N50" s="138" t="e">
        <f>NA()</f>
        <v>#N/A</v>
      </c>
      <c r="O50" s="138">
        <f>IF(ISNUMBER('実質公債費比率（分子）の構造'!O$53),'実質公債費比率（分子）の構造'!O$53,NA())</f>
        <v>435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9713</v>
      </c>
      <c r="E56" s="137"/>
      <c r="F56" s="137"/>
      <c r="G56" s="137">
        <f>'将来負担比率（分子）の構造'!J$52</f>
        <v>9604</v>
      </c>
      <c r="H56" s="137"/>
      <c r="I56" s="137"/>
      <c r="J56" s="137">
        <f>'将来負担比率（分子）の構造'!K$52</f>
        <v>9428</v>
      </c>
      <c r="K56" s="137"/>
      <c r="L56" s="137"/>
      <c r="M56" s="137">
        <f>'将来負担比率（分子）の構造'!L$52</f>
        <v>9333</v>
      </c>
      <c r="N56" s="137"/>
      <c r="O56" s="137"/>
      <c r="P56" s="137">
        <f>'将来負担比率（分子）の構造'!M$52</f>
        <v>11300</v>
      </c>
    </row>
    <row r="57" spans="1:16" x14ac:dyDescent="0.15">
      <c r="A57" s="137" t="s">
        <v>36</v>
      </c>
      <c r="B57" s="137"/>
      <c r="C57" s="137"/>
      <c r="D57" s="137">
        <f>'将来負担比率（分子）の構造'!I$51</f>
        <v>1034</v>
      </c>
      <c r="E57" s="137"/>
      <c r="F57" s="137"/>
      <c r="G57" s="137">
        <f>'将来負担比率（分子）の構造'!J$51</f>
        <v>950</v>
      </c>
      <c r="H57" s="137"/>
      <c r="I57" s="137"/>
      <c r="J57" s="137">
        <f>'将来負担比率（分子）の構造'!K$51</f>
        <v>875</v>
      </c>
      <c r="K57" s="137"/>
      <c r="L57" s="137"/>
      <c r="M57" s="137">
        <f>'将来負担比率（分子）の構造'!L$51</f>
        <v>859</v>
      </c>
      <c r="N57" s="137"/>
      <c r="O57" s="137"/>
      <c r="P57" s="137">
        <f>'将来負担比率（分子）の構造'!M$51</f>
        <v>790</v>
      </c>
    </row>
    <row r="58" spans="1:16" x14ac:dyDescent="0.15">
      <c r="A58" s="137" t="s">
        <v>35</v>
      </c>
      <c r="B58" s="137"/>
      <c r="C58" s="137"/>
      <c r="D58" s="137">
        <f>'将来負担比率（分子）の構造'!I$50</f>
        <v>3136</v>
      </c>
      <c r="E58" s="137"/>
      <c r="F58" s="137"/>
      <c r="G58" s="137">
        <f>'将来負担比率（分子）の構造'!J$50</f>
        <v>3709</v>
      </c>
      <c r="H58" s="137"/>
      <c r="I58" s="137"/>
      <c r="J58" s="137">
        <f>'将来負担比率（分子）の構造'!K$50</f>
        <v>3985</v>
      </c>
      <c r="K58" s="137"/>
      <c r="L58" s="137"/>
      <c r="M58" s="137">
        <f>'将来負担比率（分子）の構造'!L$50</f>
        <v>4217</v>
      </c>
      <c r="N58" s="137"/>
      <c r="O58" s="137"/>
      <c r="P58" s="137">
        <f>'将来負担比率（分子）の構造'!M$50</f>
        <v>4310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1428</v>
      </c>
      <c r="C62" s="137"/>
      <c r="D62" s="137"/>
      <c r="E62" s="137">
        <f>'将来負担比率（分子）の構造'!J$45</f>
        <v>1370</v>
      </c>
      <c r="F62" s="137"/>
      <c r="G62" s="137"/>
      <c r="H62" s="137">
        <f>'将来負担比率（分子）の構造'!K$45</f>
        <v>1289</v>
      </c>
      <c r="I62" s="137"/>
      <c r="J62" s="137"/>
      <c r="K62" s="137">
        <f>'将来負担比率（分子）の構造'!L$45</f>
        <v>1158</v>
      </c>
      <c r="L62" s="137"/>
      <c r="M62" s="137"/>
      <c r="N62" s="137">
        <f>'将来負担比率（分子）の構造'!M$45</f>
        <v>1160</v>
      </c>
      <c r="O62" s="137"/>
      <c r="P62" s="137"/>
    </row>
    <row r="63" spans="1:16" x14ac:dyDescent="0.15">
      <c r="A63" s="137" t="s">
        <v>28</v>
      </c>
      <c r="B63" s="137">
        <f>'将来負担比率（分子）の構造'!I$44</f>
        <v>5</v>
      </c>
      <c r="C63" s="137"/>
      <c r="D63" s="137"/>
      <c r="E63" s="137">
        <f>'将来負担比率（分子）の構造'!J$44</f>
        <v>366</v>
      </c>
      <c r="F63" s="137"/>
      <c r="G63" s="137"/>
      <c r="H63" s="137">
        <f>'将来負担比率（分子）の構造'!K$44</f>
        <v>366</v>
      </c>
      <c r="I63" s="137"/>
      <c r="J63" s="137"/>
      <c r="K63" s="137">
        <f>'将来負担比率（分子）の構造'!L$44</f>
        <v>365</v>
      </c>
      <c r="L63" s="137"/>
      <c r="M63" s="137"/>
      <c r="N63" s="137">
        <f>'将来負担比率（分子）の構造'!M$44</f>
        <v>364</v>
      </c>
      <c r="O63" s="137"/>
      <c r="P63" s="137"/>
    </row>
    <row r="64" spans="1:16" x14ac:dyDescent="0.15">
      <c r="A64" s="137" t="s">
        <v>27</v>
      </c>
      <c r="B64" s="137">
        <f>'将来負担比率（分子）の構造'!I$43</f>
        <v>1348</v>
      </c>
      <c r="C64" s="137"/>
      <c r="D64" s="137"/>
      <c r="E64" s="137">
        <f>'将来負担比率（分子）の構造'!J$43</f>
        <v>1243</v>
      </c>
      <c r="F64" s="137"/>
      <c r="G64" s="137"/>
      <c r="H64" s="137">
        <f>'将来負担比率（分子）の構造'!K$43</f>
        <v>1167</v>
      </c>
      <c r="I64" s="137"/>
      <c r="J64" s="137"/>
      <c r="K64" s="137">
        <f>'将来負担比率（分子）の構造'!L$43</f>
        <v>1123</v>
      </c>
      <c r="L64" s="137"/>
      <c r="M64" s="137"/>
      <c r="N64" s="137">
        <f>'将来負担比率（分子）の構造'!M$43</f>
        <v>1056</v>
      </c>
      <c r="O64" s="137"/>
      <c r="P64" s="137"/>
    </row>
    <row r="65" spans="1:16" x14ac:dyDescent="0.15">
      <c r="A65" s="137" t="s">
        <v>26</v>
      </c>
      <c r="B65" s="137">
        <f>'将来負担比率（分子）の構造'!I$42</f>
        <v>170</v>
      </c>
      <c r="C65" s="137"/>
      <c r="D65" s="137"/>
      <c r="E65" s="137">
        <f>'将来負担比率（分子）の構造'!J$42</f>
        <v>137</v>
      </c>
      <c r="F65" s="137"/>
      <c r="G65" s="137"/>
      <c r="H65" s="137">
        <f>'将来負担比率（分子）の構造'!K$42</f>
        <v>118</v>
      </c>
      <c r="I65" s="137"/>
      <c r="J65" s="137"/>
      <c r="K65" s="137">
        <f>'将来負担比率（分子）の構造'!L$42</f>
        <v>104</v>
      </c>
      <c r="L65" s="137"/>
      <c r="M65" s="137"/>
      <c r="N65" s="137">
        <f>'将来負担比率（分子）の構造'!M$42</f>
        <v>87</v>
      </c>
      <c r="O65" s="137"/>
      <c r="P65" s="137"/>
    </row>
    <row r="66" spans="1:16" x14ac:dyDescent="0.15">
      <c r="A66" s="137" t="s">
        <v>25</v>
      </c>
      <c r="B66" s="137">
        <f>'将来負担比率（分子）の構造'!I$41</f>
        <v>11966</v>
      </c>
      <c r="C66" s="137"/>
      <c r="D66" s="137"/>
      <c r="E66" s="137">
        <f>'将来負担比率（分子）の構造'!J$41</f>
        <v>11409</v>
      </c>
      <c r="F66" s="137"/>
      <c r="G66" s="137"/>
      <c r="H66" s="137">
        <f>'将来負担比率（分子）の構造'!K$41</f>
        <v>11158</v>
      </c>
      <c r="I66" s="137"/>
      <c r="J66" s="137"/>
      <c r="K66" s="137">
        <f>'将来負担比率（分子）の構造'!L$41</f>
        <v>10989</v>
      </c>
      <c r="L66" s="137"/>
      <c r="M66" s="137"/>
      <c r="N66" s="137">
        <f>'将来負担比率（分子）の構造'!M$41</f>
        <v>11351</v>
      </c>
      <c r="O66" s="137"/>
      <c r="P66" s="137"/>
    </row>
    <row r="67" spans="1:16" x14ac:dyDescent="0.15">
      <c r="A67" s="137" t="s">
        <v>64</v>
      </c>
      <c r="B67" s="137" t="e">
        <f>NA()</f>
        <v>#N/A</v>
      </c>
      <c r="C67" s="137">
        <f>IF(ISNUMBER('将来負担比率（分子）の構造'!I$53), IF('将来負担比率（分子）の構造'!I$53 &lt; 0, 0, '将来負担比率（分子）の構造'!I$53), NA())</f>
        <v>1035</v>
      </c>
      <c r="D67" s="137" t="e">
        <f>NA()</f>
        <v>#N/A</v>
      </c>
      <c r="E67" s="137" t="e">
        <f>NA()</f>
        <v>#N/A</v>
      </c>
      <c r="F67" s="137">
        <f>IF(ISNUMBER('将来負担比率（分子）の構造'!J$53), IF('将来負担比率（分子）の構造'!J$53 &lt; 0, 0, '将来負担比率（分子）の構造'!J$53), NA())</f>
        <v>262</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P19" sqref="AP19:BF19"/>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1009769</v>
      </c>
      <c r="S5" s="615"/>
      <c r="T5" s="615"/>
      <c r="U5" s="615"/>
      <c r="V5" s="615"/>
      <c r="W5" s="615"/>
      <c r="X5" s="615"/>
      <c r="Y5" s="616"/>
      <c r="Z5" s="617">
        <v>11</v>
      </c>
      <c r="AA5" s="617"/>
      <c r="AB5" s="617"/>
      <c r="AC5" s="617"/>
      <c r="AD5" s="618">
        <v>1009769</v>
      </c>
      <c r="AE5" s="618"/>
      <c r="AF5" s="618"/>
      <c r="AG5" s="618"/>
      <c r="AH5" s="618"/>
      <c r="AI5" s="618"/>
      <c r="AJ5" s="618"/>
      <c r="AK5" s="618"/>
      <c r="AL5" s="619">
        <v>20.2</v>
      </c>
      <c r="AM5" s="620"/>
      <c r="AN5" s="620"/>
      <c r="AO5" s="621"/>
      <c r="AP5" s="611" t="s">
        <v>208</v>
      </c>
      <c r="AQ5" s="612"/>
      <c r="AR5" s="612"/>
      <c r="AS5" s="612"/>
      <c r="AT5" s="612"/>
      <c r="AU5" s="612"/>
      <c r="AV5" s="612"/>
      <c r="AW5" s="612"/>
      <c r="AX5" s="612"/>
      <c r="AY5" s="612"/>
      <c r="AZ5" s="612"/>
      <c r="BA5" s="612"/>
      <c r="BB5" s="612"/>
      <c r="BC5" s="612"/>
      <c r="BD5" s="612"/>
      <c r="BE5" s="612"/>
      <c r="BF5" s="613"/>
      <c r="BG5" s="625">
        <v>1009571</v>
      </c>
      <c r="BH5" s="626"/>
      <c r="BI5" s="626"/>
      <c r="BJ5" s="626"/>
      <c r="BK5" s="626"/>
      <c r="BL5" s="626"/>
      <c r="BM5" s="626"/>
      <c r="BN5" s="627"/>
      <c r="BO5" s="628">
        <v>100</v>
      </c>
      <c r="BP5" s="628"/>
      <c r="BQ5" s="628"/>
      <c r="BR5" s="628"/>
      <c r="BS5" s="629">
        <v>11711</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213774</v>
      </c>
      <c r="S6" s="626"/>
      <c r="T6" s="626"/>
      <c r="U6" s="626"/>
      <c r="V6" s="626"/>
      <c r="W6" s="626"/>
      <c r="X6" s="626"/>
      <c r="Y6" s="627"/>
      <c r="Z6" s="628">
        <v>2.2999999999999998</v>
      </c>
      <c r="AA6" s="628"/>
      <c r="AB6" s="628"/>
      <c r="AC6" s="628"/>
      <c r="AD6" s="629">
        <v>213774</v>
      </c>
      <c r="AE6" s="629"/>
      <c r="AF6" s="629"/>
      <c r="AG6" s="629"/>
      <c r="AH6" s="629"/>
      <c r="AI6" s="629"/>
      <c r="AJ6" s="629"/>
      <c r="AK6" s="629"/>
      <c r="AL6" s="630">
        <v>4.3</v>
      </c>
      <c r="AM6" s="631"/>
      <c r="AN6" s="631"/>
      <c r="AO6" s="632"/>
      <c r="AP6" s="622" t="s">
        <v>213</v>
      </c>
      <c r="AQ6" s="623"/>
      <c r="AR6" s="623"/>
      <c r="AS6" s="623"/>
      <c r="AT6" s="623"/>
      <c r="AU6" s="623"/>
      <c r="AV6" s="623"/>
      <c r="AW6" s="623"/>
      <c r="AX6" s="623"/>
      <c r="AY6" s="623"/>
      <c r="AZ6" s="623"/>
      <c r="BA6" s="623"/>
      <c r="BB6" s="623"/>
      <c r="BC6" s="623"/>
      <c r="BD6" s="623"/>
      <c r="BE6" s="623"/>
      <c r="BF6" s="624"/>
      <c r="BG6" s="625">
        <v>1009571</v>
      </c>
      <c r="BH6" s="626"/>
      <c r="BI6" s="626"/>
      <c r="BJ6" s="626"/>
      <c r="BK6" s="626"/>
      <c r="BL6" s="626"/>
      <c r="BM6" s="626"/>
      <c r="BN6" s="627"/>
      <c r="BO6" s="628">
        <v>100</v>
      </c>
      <c r="BP6" s="628"/>
      <c r="BQ6" s="628"/>
      <c r="BR6" s="628"/>
      <c r="BS6" s="629">
        <v>11711</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73752</v>
      </c>
      <c r="CS6" s="626"/>
      <c r="CT6" s="626"/>
      <c r="CU6" s="626"/>
      <c r="CV6" s="626"/>
      <c r="CW6" s="626"/>
      <c r="CX6" s="626"/>
      <c r="CY6" s="627"/>
      <c r="CZ6" s="628">
        <v>0.8</v>
      </c>
      <c r="DA6" s="628"/>
      <c r="DB6" s="628"/>
      <c r="DC6" s="628"/>
      <c r="DD6" s="634" t="s">
        <v>215</v>
      </c>
      <c r="DE6" s="626"/>
      <c r="DF6" s="626"/>
      <c r="DG6" s="626"/>
      <c r="DH6" s="626"/>
      <c r="DI6" s="626"/>
      <c r="DJ6" s="626"/>
      <c r="DK6" s="626"/>
      <c r="DL6" s="626"/>
      <c r="DM6" s="626"/>
      <c r="DN6" s="626"/>
      <c r="DO6" s="626"/>
      <c r="DP6" s="627"/>
      <c r="DQ6" s="634">
        <v>73735</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979</v>
      </c>
      <c r="S7" s="626"/>
      <c r="T7" s="626"/>
      <c r="U7" s="626"/>
      <c r="V7" s="626"/>
      <c r="W7" s="626"/>
      <c r="X7" s="626"/>
      <c r="Y7" s="627"/>
      <c r="Z7" s="628">
        <v>0</v>
      </c>
      <c r="AA7" s="628"/>
      <c r="AB7" s="628"/>
      <c r="AC7" s="628"/>
      <c r="AD7" s="629">
        <v>979</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453101</v>
      </c>
      <c r="BH7" s="626"/>
      <c r="BI7" s="626"/>
      <c r="BJ7" s="626"/>
      <c r="BK7" s="626"/>
      <c r="BL7" s="626"/>
      <c r="BM7" s="626"/>
      <c r="BN7" s="627"/>
      <c r="BO7" s="628">
        <v>44.9</v>
      </c>
      <c r="BP7" s="628"/>
      <c r="BQ7" s="628"/>
      <c r="BR7" s="628"/>
      <c r="BS7" s="629">
        <v>11711</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1779334</v>
      </c>
      <c r="CS7" s="626"/>
      <c r="CT7" s="626"/>
      <c r="CU7" s="626"/>
      <c r="CV7" s="626"/>
      <c r="CW7" s="626"/>
      <c r="CX7" s="626"/>
      <c r="CY7" s="627"/>
      <c r="CZ7" s="628">
        <v>19.600000000000001</v>
      </c>
      <c r="DA7" s="628"/>
      <c r="DB7" s="628"/>
      <c r="DC7" s="628"/>
      <c r="DD7" s="634">
        <v>940224</v>
      </c>
      <c r="DE7" s="626"/>
      <c r="DF7" s="626"/>
      <c r="DG7" s="626"/>
      <c r="DH7" s="626"/>
      <c r="DI7" s="626"/>
      <c r="DJ7" s="626"/>
      <c r="DK7" s="626"/>
      <c r="DL7" s="626"/>
      <c r="DM7" s="626"/>
      <c r="DN7" s="626"/>
      <c r="DO7" s="626"/>
      <c r="DP7" s="627"/>
      <c r="DQ7" s="634">
        <v>923645</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1815</v>
      </c>
      <c r="S8" s="626"/>
      <c r="T8" s="626"/>
      <c r="U8" s="626"/>
      <c r="V8" s="626"/>
      <c r="W8" s="626"/>
      <c r="X8" s="626"/>
      <c r="Y8" s="627"/>
      <c r="Z8" s="628">
        <v>0</v>
      </c>
      <c r="AA8" s="628"/>
      <c r="AB8" s="628"/>
      <c r="AC8" s="628"/>
      <c r="AD8" s="629">
        <v>1815</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13171</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1055567</v>
      </c>
      <c r="CS8" s="626"/>
      <c r="CT8" s="626"/>
      <c r="CU8" s="626"/>
      <c r="CV8" s="626"/>
      <c r="CW8" s="626"/>
      <c r="CX8" s="626"/>
      <c r="CY8" s="627"/>
      <c r="CZ8" s="628">
        <v>11.6</v>
      </c>
      <c r="DA8" s="628"/>
      <c r="DB8" s="628"/>
      <c r="DC8" s="628"/>
      <c r="DD8" s="634">
        <v>20731</v>
      </c>
      <c r="DE8" s="626"/>
      <c r="DF8" s="626"/>
      <c r="DG8" s="626"/>
      <c r="DH8" s="626"/>
      <c r="DI8" s="626"/>
      <c r="DJ8" s="626"/>
      <c r="DK8" s="626"/>
      <c r="DL8" s="626"/>
      <c r="DM8" s="626"/>
      <c r="DN8" s="626"/>
      <c r="DO8" s="626"/>
      <c r="DP8" s="627"/>
      <c r="DQ8" s="634">
        <v>640096</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1091</v>
      </c>
      <c r="S9" s="626"/>
      <c r="T9" s="626"/>
      <c r="U9" s="626"/>
      <c r="V9" s="626"/>
      <c r="W9" s="626"/>
      <c r="X9" s="626"/>
      <c r="Y9" s="627"/>
      <c r="Z9" s="628">
        <v>0</v>
      </c>
      <c r="AA9" s="628"/>
      <c r="AB9" s="628"/>
      <c r="AC9" s="628"/>
      <c r="AD9" s="629">
        <v>1091</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376152</v>
      </c>
      <c r="BH9" s="626"/>
      <c r="BI9" s="626"/>
      <c r="BJ9" s="626"/>
      <c r="BK9" s="626"/>
      <c r="BL9" s="626"/>
      <c r="BM9" s="626"/>
      <c r="BN9" s="627"/>
      <c r="BO9" s="628">
        <v>37.299999999999997</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663334</v>
      </c>
      <c r="CS9" s="626"/>
      <c r="CT9" s="626"/>
      <c r="CU9" s="626"/>
      <c r="CV9" s="626"/>
      <c r="CW9" s="626"/>
      <c r="CX9" s="626"/>
      <c r="CY9" s="627"/>
      <c r="CZ9" s="628">
        <v>7.3</v>
      </c>
      <c r="DA9" s="628"/>
      <c r="DB9" s="628"/>
      <c r="DC9" s="628"/>
      <c r="DD9" s="634">
        <v>46153</v>
      </c>
      <c r="DE9" s="626"/>
      <c r="DF9" s="626"/>
      <c r="DG9" s="626"/>
      <c r="DH9" s="626"/>
      <c r="DI9" s="626"/>
      <c r="DJ9" s="626"/>
      <c r="DK9" s="626"/>
      <c r="DL9" s="626"/>
      <c r="DM9" s="626"/>
      <c r="DN9" s="626"/>
      <c r="DO9" s="626"/>
      <c r="DP9" s="627"/>
      <c r="DQ9" s="634">
        <v>544033</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142968</v>
      </c>
      <c r="S10" s="626"/>
      <c r="T10" s="626"/>
      <c r="U10" s="626"/>
      <c r="V10" s="626"/>
      <c r="W10" s="626"/>
      <c r="X10" s="626"/>
      <c r="Y10" s="627"/>
      <c r="Z10" s="628">
        <v>1.6</v>
      </c>
      <c r="AA10" s="628"/>
      <c r="AB10" s="628"/>
      <c r="AC10" s="628"/>
      <c r="AD10" s="629">
        <v>142968</v>
      </c>
      <c r="AE10" s="629"/>
      <c r="AF10" s="629"/>
      <c r="AG10" s="629"/>
      <c r="AH10" s="629"/>
      <c r="AI10" s="629"/>
      <c r="AJ10" s="629"/>
      <c r="AK10" s="629"/>
      <c r="AL10" s="630">
        <v>2.9</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29544</v>
      </c>
      <c r="BH10" s="626"/>
      <c r="BI10" s="626"/>
      <c r="BJ10" s="626"/>
      <c r="BK10" s="626"/>
      <c r="BL10" s="626"/>
      <c r="BM10" s="626"/>
      <c r="BN10" s="627"/>
      <c r="BO10" s="628">
        <v>2.9</v>
      </c>
      <c r="BP10" s="628"/>
      <c r="BQ10" s="628"/>
      <c r="BR10" s="628"/>
      <c r="BS10" s="634">
        <v>4912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1177</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1177</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2989</v>
      </c>
      <c r="S11" s="626"/>
      <c r="T11" s="626"/>
      <c r="U11" s="626"/>
      <c r="V11" s="626"/>
      <c r="W11" s="626"/>
      <c r="X11" s="626"/>
      <c r="Y11" s="627"/>
      <c r="Z11" s="628">
        <v>0</v>
      </c>
      <c r="AA11" s="628"/>
      <c r="AB11" s="628"/>
      <c r="AC11" s="628"/>
      <c r="AD11" s="629">
        <v>2989</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34234</v>
      </c>
      <c r="BH11" s="626"/>
      <c r="BI11" s="626"/>
      <c r="BJ11" s="626"/>
      <c r="BK11" s="626"/>
      <c r="BL11" s="626"/>
      <c r="BM11" s="626"/>
      <c r="BN11" s="627"/>
      <c r="BO11" s="628">
        <v>3.4</v>
      </c>
      <c r="BP11" s="628"/>
      <c r="BQ11" s="628"/>
      <c r="BR11" s="628"/>
      <c r="BS11" s="634">
        <v>6799</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1192393</v>
      </c>
      <c r="CS11" s="626"/>
      <c r="CT11" s="626"/>
      <c r="CU11" s="626"/>
      <c r="CV11" s="626"/>
      <c r="CW11" s="626"/>
      <c r="CX11" s="626"/>
      <c r="CY11" s="627"/>
      <c r="CZ11" s="628">
        <v>13.1</v>
      </c>
      <c r="DA11" s="628"/>
      <c r="DB11" s="628"/>
      <c r="DC11" s="628"/>
      <c r="DD11" s="634">
        <v>639825</v>
      </c>
      <c r="DE11" s="626"/>
      <c r="DF11" s="626"/>
      <c r="DG11" s="626"/>
      <c r="DH11" s="626"/>
      <c r="DI11" s="626"/>
      <c r="DJ11" s="626"/>
      <c r="DK11" s="626"/>
      <c r="DL11" s="626"/>
      <c r="DM11" s="626"/>
      <c r="DN11" s="626"/>
      <c r="DO11" s="626"/>
      <c r="DP11" s="627"/>
      <c r="DQ11" s="634">
        <v>397065</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471528</v>
      </c>
      <c r="BH12" s="626"/>
      <c r="BI12" s="626"/>
      <c r="BJ12" s="626"/>
      <c r="BK12" s="626"/>
      <c r="BL12" s="626"/>
      <c r="BM12" s="626"/>
      <c r="BN12" s="627"/>
      <c r="BO12" s="628">
        <v>46.7</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153163</v>
      </c>
      <c r="CS12" s="626"/>
      <c r="CT12" s="626"/>
      <c r="CU12" s="626"/>
      <c r="CV12" s="626"/>
      <c r="CW12" s="626"/>
      <c r="CX12" s="626"/>
      <c r="CY12" s="627"/>
      <c r="CZ12" s="628">
        <v>1.7</v>
      </c>
      <c r="DA12" s="628"/>
      <c r="DB12" s="628"/>
      <c r="DC12" s="628"/>
      <c r="DD12" s="634">
        <v>5901</v>
      </c>
      <c r="DE12" s="626"/>
      <c r="DF12" s="626"/>
      <c r="DG12" s="626"/>
      <c r="DH12" s="626"/>
      <c r="DI12" s="626"/>
      <c r="DJ12" s="626"/>
      <c r="DK12" s="626"/>
      <c r="DL12" s="626"/>
      <c r="DM12" s="626"/>
      <c r="DN12" s="626"/>
      <c r="DO12" s="626"/>
      <c r="DP12" s="627"/>
      <c r="DQ12" s="634">
        <v>146423</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30962</v>
      </c>
      <c r="S13" s="626"/>
      <c r="T13" s="626"/>
      <c r="U13" s="626"/>
      <c r="V13" s="626"/>
      <c r="W13" s="626"/>
      <c r="X13" s="626"/>
      <c r="Y13" s="627"/>
      <c r="Z13" s="628">
        <v>0.3</v>
      </c>
      <c r="AA13" s="628"/>
      <c r="AB13" s="628"/>
      <c r="AC13" s="628"/>
      <c r="AD13" s="629">
        <v>30962</v>
      </c>
      <c r="AE13" s="629"/>
      <c r="AF13" s="629"/>
      <c r="AG13" s="629"/>
      <c r="AH13" s="629"/>
      <c r="AI13" s="629"/>
      <c r="AJ13" s="629"/>
      <c r="AK13" s="629"/>
      <c r="AL13" s="630">
        <v>0.6</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463178</v>
      </c>
      <c r="BH13" s="626"/>
      <c r="BI13" s="626"/>
      <c r="BJ13" s="626"/>
      <c r="BK13" s="626"/>
      <c r="BL13" s="626"/>
      <c r="BM13" s="626"/>
      <c r="BN13" s="627"/>
      <c r="BO13" s="628">
        <v>45.9</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1153940</v>
      </c>
      <c r="CS13" s="626"/>
      <c r="CT13" s="626"/>
      <c r="CU13" s="626"/>
      <c r="CV13" s="626"/>
      <c r="CW13" s="626"/>
      <c r="CX13" s="626"/>
      <c r="CY13" s="627"/>
      <c r="CZ13" s="628">
        <v>12.7</v>
      </c>
      <c r="DA13" s="628"/>
      <c r="DB13" s="628"/>
      <c r="DC13" s="628"/>
      <c r="DD13" s="634">
        <v>639400</v>
      </c>
      <c r="DE13" s="626"/>
      <c r="DF13" s="626"/>
      <c r="DG13" s="626"/>
      <c r="DH13" s="626"/>
      <c r="DI13" s="626"/>
      <c r="DJ13" s="626"/>
      <c r="DK13" s="626"/>
      <c r="DL13" s="626"/>
      <c r="DM13" s="626"/>
      <c r="DN13" s="626"/>
      <c r="DO13" s="626"/>
      <c r="DP13" s="627"/>
      <c r="DQ13" s="634">
        <v>525857</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26423</v>
      </c>
      <c r="BH14" s="626"/>
      <c r="BI14" s="626"/>
      <c r="BJ14" s="626"/>
      <c r="BK14" s="626"/>
      <c r="BL14" s="626"/>
      <c r="BM14" s="626"/>
      <c r="BN14" s="627"/>
      <c r="BO14" s="628">
        <v>2.6</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376791</v>
      </c>
      <c r="CS14" s="626"/>
      <c r="CT14" s="626"/>
      <c r="CU14" s="626"/>
      <c r="CV14" s="626"/>
      <c r="CW14" s="626"/>
      <c r="CX14" s="626"/>
      <c r="CY14" s="627"/>
      <c r="CZ14" s="628">
        <v>4.0999999999999996</v>
      </c>
      <c r="DA14" s="628"/>
      <c r="DB14" s="628"/>
      <c r="DC14" s="628"/>
      <c r="DD14" s="634" t="s">
        <v>112</v>
      </c>
      <c r="DE14" s="626"/>
      <c r="DF14" s="626"/>
      <c r="DG14" s="626"/>
      <c r="DH14" s="626"/>
      <c r="DI14" s="626"/>
      <c r="DJ14" s="626"/>
      <c r="DK14" s="626"/>
      <c r="DL14" s="626"/>
      <c r="DM14" s="626"/>
      <c r="DN14" s="626"/>
      <c r="DO14" s="626"/>
      <c r="DP14" s="627"/>
      <c r="DQ14" s="634">
        <v>366697</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1565</v>
      </c>
      <c r="S15" s="626"/>
      <c r="T15" s="626"/>
      <c r="U15" s="626"/>
      <c r="V15" s="626"/>
      <c r="W15" s="626"/>
      <c r="X15" s="626"/>
      <c r="Y15" s="627"/>
      <c r="Z15" s="628">
        <v>0</v>
      </c>
      <c r="AA15" s="628"/>
      <c r="AB15" s="628"/>
      <c r="AC15" s="628"/>
      <c r="AD15" s="629">
        <v>1565</v>
      </c>
      <c r="AE15" s="629"/>
      <c r="AF15" s="629"/>
      <c r="AG15" s="629"/>
      <c r="AH15" s="629"/>
      <c r="AI15" s="629"/>
      <c r="AJ15" s="629"/>
      <c r="AK15" s="629"/>
      <c r="AL15" s="630">
        <v>0</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58519</v>
      </c>
      <c r="BH15" s="626"/>
      <c r="BI15" s="626"/>
      <c r="BJ15" s="626"/>
      <c r="BK15" s="626"/>
      <c r="BL15" s="626"/>
      <c r="BM15" s="626"/>
      <c r="BN15" s="627"/>
      <c r="BO15" s="628">
        <v>5.8</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1121984</v>
      </c>
      <c r="CS15" s="626"/>
      <c r="CT15" s="626"/>
      <c r="CU15" s="626"/>
      <c r="CV15" s="626"/>
      <c r="CW15" s="626"/>
      <c r="CX15" s="626"/>
      <c r="CY15" s="627"/>
      <c r="CZ15" s="628">
        <v>12.3</v>
      </c>
      <c r="DA15" s="628"/>
      <c r="DB15" s="628"/>
      <c r="DC15" s="628"/>
      <c r="DD15" s="634">
        <v>199644</v>
      </c>
      <c r="DE15" s="626"/>
      <c r="DF15" s="626"/>
      <c r="DG15" s="626"/>
      <c r="DH15" s="626"/>
      <c r="DI15" s="626"/>
      <c r="DJ15" s="626"/>
      <c r="DK15" s="626"/>
      <c r="DL15" s="626"/>
      <c r="DM15" s="626"/>
      <c r="DN15" s="626"/>
      <c r="DO15" s="626"/>
      <c r="DP15" s="627"/>
      <c r="DQ15" s="634">
        <v>865479</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3949164</v>
      </c>
      <c r="S16" s="626"/>
      <c r="T16" s="626"/>
      <c r="U16" s="626"/>
      <c r="V16" s="626"/>
      <c r="W16" s="626"/>
      <c r="X16" s="626"/>
      <c r="Y16" s="627"/>
      <c r="Z16" s="628">
        <v>42.8</v>
      </c>
      <c r="AA16" s="628"/>
      <c r="AB16" s="628"/>
      <c r="AC16" s="628"/>
      <c r="AD16" s="629">
        <v>3601338</v>
      </c>
      <c r="AE16" s="629"/>
      <c r="AF16" s="629"/>
      <c r="AG16" s="629"/>
      <c r="AH16" s="629"/>
      <c r="AI16" s="629"/>
      <c r="AJ16" s="629"/>
      <c r="AK16" s="629"/>
      <c r="AL16" s="630">
        <v>71.900000000000006</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234212</v>
      </c>
      <c r="CS16" s="626"/>
      <c r="CT16" s="626"/>
      <c r="CU16" s="626"/>
      <c r="CV16" s="626"/>
      <c r="CW16" s="626"/>
      <c r="CX16" s="626"/>
      <c r="CY16" s="627"/>
      <c r="CZ16" s="628">
        <v>2.6</v>
      </c>
      <c r="DA16" s="628"/>
      <c r="DB16" s="628"/>
      <c r="DC16" s="628"/>
      <c r="DD16" s="634" t="s">
        <v>112</v>
      </c>
      <c r="DE16" s="626"/>
      <c r="DF16" s="626"/>
      <c r="DG16" s="626"/>
      <c r="DH16" s="626"/>
      <c r="DI16" s="626"/>
      <c r="DJ16" s="626"/>
      <c r="DK16" s="626"/>
      <c r="DL16" s="626"/>
      <c r="DM16" s="626"/>
      <c r="DN16" s="626"/>
      <c r="DO16" s="626"/>
      <c r="DP16" s="627"/>
      <c r="DQ16" s="634">
        <v>106889</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3601338</v>
      </c>
      <c r="S17" s="626"/>
      <c r="T17" s="626"/>
      <c r="U17" s="626"/>
      <c r="V17" s="626"/>
      <c r="W17" s="626"/>
      <c r="X17" s="626"/>
      <c r="Y17" s="627"/>
      <c r="Z17" s="628">
        <v>39.1</v>
      </c>
      <c r="AA17" s="628"/>
      <c r="AB17" s="628"/>
      <c r="AC17" s="628"/>
      <c r="AD17" s="629">
        <v>3601338</v>
      </c>
      <c r="AE17" s="629"/>
      <c r="AF17" s="629"/>
      <c r="AG17" s="629"/>
      <c r="AH17" s="629"/>
      <c r="AI17" s="629"/>
      <c r="AJ17" s="629"/>
      <c r="AK17" s="629"/>
      <c r="AL17" s="630">
        <v>71.900000000000006</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1284045</v>
      </c>
      <c r="CS17" s="626"/>
      <c r="CT17" s="626"/>
      <c r="CU17" s="626"/>
      <c r="CV17" s="626"/>
      <c r="CW17" s="626"/>
      <c r="CX17" s="626"/>
      <c r="CY17" s="627"/>
      <c r="CZ17" s="628">
        <v>14.1</v>
      </c>
      <c r="DA17" s="628"/>
      <c r="DB17" s="628"/>
      <c r="DC17" s="628"/>
      <c r="DD17" s="634" t="s">
        <v>112</v>
      </c>
      <c r="DE17" s="626"/>
      <c r="DF17" s="626"/>
      <c r="DG17" s="626"/>
      <c r="DH17" s="626"/>
      <c r="DI17" s="626"/>
      <c r="DJ17" s="626"/>
      <c r="DK17" s="626"/>
      <c r="DL17" s="626"/>
      <c r="DM17" s="626"/>
      <c r="DN17" s="626"/>
      <c r="DO17" s="626"/>
      <c r="DP17" s="627"/>
      <c r="DQ17" s="634">
        <v>1173710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347826</v>
      </c>
      <c r="S18" s="626"/>
      <c r="T18" s="626"/>
      <c r="U18" s="626"/>
      <c r="V18" s="626"/>
      <c r="W18" s="626"/>
      <c r="X18" s="626"/>
      <c r="Y18" s="627"/>
      <c r="Z18" s="628">
        <v>3.8</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198</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5355076</v>
      </c>
      <c r="S20" s="626"/>
      <c r="T20" s="626"/>
      <c r="U20" s="626"/>
      <c r="V20" s="626"/>
      <c r="W20" s="626"/>
      <c r="X20" s="626"/>
      <c r="Y20" s="627"/>
      <c r="Z20" s="628">
        <v>58.1</v>
      </c>
      <c r="AA20" s="628"/>
      <c r="AB20" s="628"/>
      <c r="AC20" s="628"/>
      <c r="AD20" s="629">
        <v>5007250</v>
      </c>
      <c r="AE20" s="629"/>
      <c r="AF20" s="629"/>
      <c r="AG20" s="629"/>
      <c r="AH20" s="629"/>
      <c r="AI20" s="629"/>
      <c r="AJ20" s="629"/>
      <c r="AK20" s="629"/>
      <c r="AL20" s="630">
        <v>99.9</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198</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9089692</v>
      </c>
      <c r="CS20" s="626"/>
      <c r="CT20" s="626"/>
      <c r="CU20" s="626"/>
      <c r="CV20" s="626"/>
      <c r="CW20" s="626"/>
      <c r="CX20" s="626"/>
      <c r="CY20" s="627"/>
      <c r="CZ20" s="628">
        <v>100</v>
      </c>
      <c r="DA20" s="628"/>
      <c r="DB20" s="628"/>
      <c r="DC20" s="628"/>
      <c r="DD20" s="634">
        <v>2491878</v>
      </c>
      <c r="DE20" s="626"/>
      <c r="DF20" s="626"/>
      <c r="DG20" s="626"/>
      <c r="DH20" s="626"/>
      <c r="DI20" s="626"/>
      <c r="DJ20" s="626"/>
      <c r="DK20" s="626"/>
      <c r="DL20" s="626"/>
      <c r="DM20" s="626"/>
      <c r="DN20" s="626"/>
      <c r="DO20" s="626"/>
      <c r="DP20" s="627"/>
      <c r="DQ20" s="634">
        <v>5764806</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1462</v>
      </c>
      <c r="S21" s="626"/>
      <c r="T21" s="626"/>
      <c r="U21" s="626"/>
      <c r="V21" s="626"/>
      <c r="W21" s="626"/>
      <c r="X21" s="626"/>
      <c r="Y21" s="627"/>
      <c r="Z21" s="628">
        <v>0</v>
      </c>
      <c r="AA21" s="628"/>
      <c r="AB21" s="628"/>
      <c r="AC21" s="628"/>
      <c r="AD21" s="629">
        <v>1462</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198</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160729</v>
      </c>
      <c r="S22" s="626"/>
      <c r="T22" s="626"/>
      <c r="U22" s="626"/>
      <c r="V22" s="626"/>
      <c r="W22" s="626"/>
      <c r="X22" s="626"/>
      <c r="Y22" s="627"/>
      <c r="Z22" s="628">
        <v>1.7</v>
      </c>
      <c r="AA22" s="628"/>
      <c r="AB22" s="628"/>
      <c r="AC22" s="628"/>
      <c r="AD22" s="629">
        <v>60</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164310</v>
      </c>
      <c r="S23" s="626"/>
      <c r="T23" s="626"/>
      <c r="U23" s="626"/>
      <c r="V23" s="626"/>
      <c r="W23" s="626"/>
      <c r="X23" s="626"/>
      <c r="Y23" s="627"/>
      <c r="Z23" s="628">
        <v>1.8</v>
      </c>
      <c r="AA23" s="628"/>
      <c r="AB23" s="628"/>
      <c r="AC23" s="628"/>
      <c r="AD23" s="629">
        <v>2398</v>
      </c>
      <c r="AE23" s="629"/>
      <c r="AF23" s="629"/>
      <c r="AG23" s="629"/>
      <c r="AH23" s="629"/>
      <c r="AI23" s="629"/>
      <c r="AJ23" s="629"/>
      <c r="AK23" s="629"/>
      <c r="AL23" s="630">
        <v>0</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29852</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2827799</v>
      </c>
      <c r="CS24" s="615"/>
      <c r="CT24" s="615"/>
      <c r="CU24" s="615"/>
      <c r="CV24" s="615"/>
      <c r="CW24" s="615"/>
      <c r="CX24" s="615"/>
      <c r="CY24" s="616"/>
      <c r="CZ24" s="654">
        <v>31.1</v>
      </c>
      <c r="DA24" s="655"/>
      <c r="DB24" s="655"/>
      <c r="DC24" s="656"/>
      <c r="DD24" s="653">
        <v>2364599</v>
      </c>
      <c r="DE24" s="615"/>
      <c r="DF24" s="615"/>
      <c r="DG24" s="615"/>
      <c r="DH24" s="615"/>
      <c r="DI24" s="615"/>
      <c r="DJ24" s="615"/>
      <c r="DK24" s="616"/>
      <c r="DL24" s="653">
        <v>2328395</v>
      </c>
      <c r="DM24" s="615"/>
      <c r="DN24" s="615"/>
      <c r="DO24" s="615"/>
      <c r="DP24" s="615"/>
      <c r="DQ24" s="615"/>
      <c r="DR24" s="615"/>
      <c r="DS24" s="615"/>
      <c r="DT24" s="615"/>
      <c r="DU24" s="615"/>
      <c r="DV24" s="616"/>
      <c r="DW24" s="619">
        <v>44.6</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915575</v>
      </c>
      <c r="S25" s="626"/>
      <c r="T25" s="626"/>
      <c r="U25" s="626"/>
      <c r="V25" s="626"/>
      <c r="W25" s="626"/>
      <c r="X25" s="626"/>
      <c r="Y25" s="627"/>
      <c r="Z25" s="628">
        <v>9.9</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1156790</v>
      </c>
      <c r="CS25" s="657"/>
      <c r="CT25" s="657"/>
      <c r="CU25" s="657"/>
      <c r="CV25" s="657"/>
      <c r="CW25" s="657"/>
      <c r="CX25" s="657"/>
      <c r="CY25" s="658"/>
      <c r="CZ25" s="659">
        <v>12.7</v>
      </c>
      <c r="DA25" s="660"/>
      <c r="DB25" s="660"/>
      <c r="DC25" s="661"/>
      <c r="DD25" s="634">
        <v>1082004</v>
      </c>
      <c r="DE25" s="657"/>
      <c r="DF25" s="657"/>
      <c r="DG25" s="657"/>
      <c r="DH25" s="657"/>
      <c r="DI25" s="657"/>
      <c r="DJ25" s="657"/>
      <c r="DK25" s="658"/>
      <c r="DL25" s="634">
        <v>1049655</v>
      </c>
      <c r="DM25" s="657"/>
      <c r="DN25" s="657"/>
      <c r="DO25" s="657"/>
      <c r="DP25" s="657"/>
      <c r="DQ25" s="657"/>
      <c r="DR25" s="657"/>
      <c r="DS25" s="657"/>
      <c r="DT25" s="657"/>
      <c r="DU25" s="657"/>
      <c r="DV25" s="658"/>
      <c r="DW25" s="630">
        <v>20.100000000000001</v>
      </c>
      <c r="DX25" s="651"/>
      <c r="DY25" s="651"/>
      <c r="DZ25" s="651"/>
      <c r="EA25" s="651"/>
      <c r="EB25" s="651"/>
      <c r="EC25" s="652"/>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778141</v>
      </c>
      <c r="CS26" s="626"/>
      <c r="CT26" s="626"/>
      <c r="CU26" s="626"/>
      <c r="CV26" s="626"/>
      <c r="CW26" s="626"/>
      <c r="CX26" s="626"/>
      <c r="CY26" s="627"/>
      <c r="CZ26" s="659">
        <v>8.6</v>
      </c>
      <c r="DA26" s="660"/>
      <c r="DB26" s="660"/>
      <c r="DC26" s="661"/>
      <c r="DD26" s="634">
        <v>738018</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1"/>
      <c r="DY26" s="651"/>
      <c r="DZ26" s="651"/>
      <c r="EA26" s="651"/>
      <c r="EB26" s="651"/>
      <c r="EC26" s="652"/>
    </row>
    <row r="27" spans="2:133" ht="11.25" customHeight="1" x14ac:dyDescent="0.15">
      <c r="B27" s="622" t="s">
        <v>279</v>
      </c>
      <c r="C27" s="623"/>
      <c r="D27" s="623"/>
      <c r="E27" s="623"/>
      <c r="F27" s="623"/>
      <c r="G27" s="623"/>
      <c r="H27" s="623"/>
      <c r="I27" s="623"/>
      <c r="J27" s="623"/>
      <c r="K27" s="623"/>
      <c r="L27" s="623"/>
      <c r="M27" s="623"/>
      <c r="N27" s="623"/>
      <c r="O27" s="623"/>
      <c r="P27" s="623"/>
      <c r="Q27" s="624"/>
      <c r="R27" s="625">
        <v>546383</v>
      </c>
      <c r="S27" s="626"/>
      <c r="T27" s="626"/>
      <c r="U27" s="626"/>
      <c r="V27" s="626"/>
      <c r="W27" s="626"/>
      <c r="X27" s="626"/>
      <c r="Y27" s="627"/>
      <c r="Z27" s="628">
        <v>5.9</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1009769</v>
      </c>
      <c r="BH27" s="626"/>
      <c r="BI27" s="626"/>
      <c r="BJ27" s="626"/>
      <c r="BK27" s="626"/>
      <c r="BL27" s="626"/>
      <c r="BM27" s="626"/>
      <c r="BN27" s="627"/>
      <c r="BO27" s="628">
        <v>100</v>
      </c>
      <c r="BP27" s="628"/>
      <c r="BQ27" s="628"/>
      <c r="BR27" s="628"/>
      <c r="BS27" s="634">
        <v>11711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386964</v>
      </c>
      <c r="CS27" s="657"/>
      <c r="CT27" s="657"/>
      <c r="CU27" s="657"/>
      <c r="CV27" s="657"/>
      <c r="CW27" s="657"/>
      <c r="CX27" s="657"/>
      <c r="CY27" s="658"/>
      <c r="CZ27" s="659">
        <v>4.3</v>
      </c>
      <c r="DA27" s="660"/>
      <c r="DB27" s="660"/>
      <c r="DC27" s="661"/>
      <c r="DD27" s="634">
        <v>108885</v>
      </c>
      <c r="DE27" s="657"/>
      <c r="DF27" s="657"/>
      <c r="DG27" s="657"/>
      <c r="DH27" s="657"/>
      <c r="DI27" s="657"/>
      <c r="DJ27" s="657"/>
      <c r="DK27" s="658"/>
      <c r="DL27" s="634">
        <v>105030</v>
      </c>
      <c r="DM27" s="657"/>
      <c r="DN27" s="657"/>
      <c r="DO27" s="657"/>
      <c r="DP27" s="657"/>
      <c r="DQ27" s="657"/>
      <c r="DR27" s="657"/>
      <c r="DS27" s="657"/>
      <c r="DT27" s="657"/>
      <c r="DU27" s="657"/>
      <c r="DV27" s="658"/>
      <c r="DW27" s="630">
        <v>2</v>
      </c>
      <c r="DX27" s="651"/>
      <c r="DY27" s="651"/>
      <c r="DZ27" s="651"/>
      <c r="EA27" s="651"/>
      <c r="EB27" s="651"/>
      <c r="EC27" s="652"/>
    </row>
    <row r="28" spans="2:133" ht="11.25" customHeight="1" x14ac:dyDescent="0.15">
      <c r="B28" s="622" t="s">
        <v>282</v>
      </c>
      <c r="C28" s="623"/>
      <c r="D28" s="623"/>
      <c r="E28" s="623"/>
      <c r="F28" s="623"/>
      <c r="G28" s="623"/>
      <c r="H28" s="623"/>
      <c r="I28" s="623"/>
      <c r="J28" s="623"/>
      <c r="K28" s="623"/>
      <c r="L28" s="623"/>
      <c r="M28" s="623"/>
      <c r="N28" s="623"/>
      <c r="O28" s="623"/>
      <c r="P28" s="623"/>
      <c r="Q28" s="624"/>
      <c r="R28" s="625">
        <v>45937</v>
      </c>
      <c r="S28" s="626"/>
      <c r="T28" s="626"/>
      <c r="U28" s="626"/>
      <c r="V28" s="626"/>
      <c r="W28" s="626"/>
      <c r="X28" s="626"/>
      <c r="Y28" s="627"/>
      <c r="Z28" s="628">
        <v>0.5</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1284045</v>
      </c>
      <c r="CS28" s="626"/>
      <c r="CT28" s="626"/>
      <c r="CU28" s="626"/>
      <c r="CV28" s="626"/>
      <c r="CW28" s="626"/>
      <c r="CX28" s="626"/>
      <c r="CY28" s="627"/>
      <c r="CZ28" s="659">
        <v>14.1</v>
      </c>
      <c r="DA28" s="660"/>
      <c r="DB28" s="660"/>
      <c r="DC28" s="661"/>
      <c r="DD28" s="634">
        <v>1173710</v>
      </c>
      <c r="DE28" s="626"/>
      <c r="DF28" s="626"/>
      <c r="DG28" s="626"/>
      <c r="DH28" s="626"/>
      <c r="DI28" s="626"/>
      <c r="DJ28" s="626"/>
      <c r="DK28" s="627"/>
      <c r="DL28" s="634">
        <v>1173710</v>
      </c>
      <c r="DM28" s="626"/>
      <c r="DN28" s="626"/>
      <c r="DO28" s="626"/>
      <c r="DP28" s="626"/>
      <c r="DQ28" s="626"/>
      <c r="DR28" s="626"/>
      <c r="DS28" s="626"/>
      <c r="DT28" s="626"/>
      <c r="DU28" s="626"/>
      <c r="DV28" s="627"/>
      <c r="DW28" s="630">
        <v>22.5</v>
      </c>
      <c r="DX28" s="651"/>
      <c r="DY28" s="651"/>
      <c r="DZ28" s="651"/>
      <c r="EA28" s="651"/>
      <c r="EB28" s="651"/>
      <c r="EC28" s="652"/>
    </row>
    <row r="29" spans="2:133" ht="11.25" customHeight="1" x14ac:dyDescent="0.15">
      <c r="B29" s="622" t="s">
        <v>284</v>
      </c>
      <c r="C29" s="623"/>
      <c r="D29" s="623"/>
      <c r="E29" s="623"/>
      <c r="F29" s="623"/>
      <c r="G29" s="623"/>
      <c r="H29" s="623"/>
      <c r="I29" s="623"/>
      <c r="J29" s="623"/>
      <c r="K29" s="623"/>
      <c r="L29" s="623"/>
      <c r="M29" s="623"/>
      <c r="N29" s="623"/>
      <c r="O29" s="623"/>
      <c r="P29" s="623"/>
      <c r="Q29" s="624"/>
      <c r="R29" s="625">
        <v>51522</v>
      </c>
      <c r="S29" s="626"/>
      <c r="T29" s="626"/>
      <c r="U29" s="626"/>
      <c r="V29" s="626"/>
      <c r="W29" s="626"/>
      <c r="X29" s="626"/>
      <c r="Y29" s="627"/>
      <c r="Z29" s="628">
        <v>0.6</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59</v>
      </c>
      <c r="CG29" s="640"/>
      <c r="CH29" s="640"/>
      <c r="CI29" s="640"/>
      <c r="CJ29" s="640"/>
      <c r="CK29" s="640"/>
      <c r="CL29" s="640"/>
      <c r="CM29" s="640"/>
      <c r="CN29" s="640"/>
      <c r="CO29" s="640"/>
      <c r="CP29" s="640"/>
      <c r="CQ29" s="641"/>
      <c r="CR29" s="625">
        <v>1282892</v>
      </c>
      <c r="CS29" s="657"/>
      <c r="CT29" s="657"/>
      <c r="CU29" s="657"/>
      <c r="CV29" s="657"/>
      <c r="CW29" s="657"/>
      <c r="CX29" s="657"/>
      <c r="CY29" s="658"/>
      <c r="CZ29" s="659">
        <v>14.1</v>
      </c>
      <c r="DA29" s="660"/>
      <c r="DB29" s="660"/>
      <c r="DC29" s="661"/>
      <c r="DD29" s="634">
        <v>1172557</v>
      </c>
      <c r="DE29" s="657"/>
      <c r="DF29" s="657"/>
      <c r="DG29" s="657"/>
      <c r="DH29" s="657"/>
      <c r="DI29" s="657"/>
      <c r="DJ29" s="657"/>
      <c r="DK29" s="658"/>
      <c r="DL29" s="634">
        <v>1172557</v>
      </c>
      <c r="DM29" s="657"/>
      <c r="DN29" s="657"/>
      <c r="DO29" s="657"/>
      <c r="DP29" s="657"/>
      <c r="DQ29" s="657"/>
      <c r="DR29" s="657"/>
      <c r="DS29" s="657"/>
      <c r="DT29" s="657"/>
      <c r="DU29" s="657"/>
      <c r="DV29" s="658"/>
      <c r="DW29" s="630">
        <v>22.5</v>
      </c>
      <c r="DX29" s="651"/>
      <c r="DY29" s="651"/>
      <c r="DZ29" s="651"/>
      <c r="EA29" s="651"/>
      <c r="EB29" s="651"/>
      <c r="EC29" s="652"/>
    </row>
    <row r="30" spans="2:133" ht="11.25" customHeight="1" x14ac:dyDescent="0.15">
      <c r="B30" s="622" t="s">
        <v>288</v>
      </c>
      <c r="C30" s="623"/>
      <c r="D30" s="623"/>
      <c r="E30" s="623"/>
      <c r="F30" s="623"/>
      <c r="G30" s="623"/>
      <c r="H30" s="623"/>
      <c r="I30" s="623"/>
      <c r="J30" s="623"/>
      <c r="K30" s="623"/>
      <c r="L30" s="623"/>
      <c r="M30" s="623"/>
      <c r="N30" s="623"/>
      <c r="O30" s="623"/>
      <c r="P30" s="623"/>
      <c r="Q30" s="624"/>
      <c r="R30" s="625">
        <v>30201</v>
      </c>
      <c r="S30" s="626"/>
      <c r="T30" s="626"/>
      <c r="U30" s="626"/>
      <c r="V30" s="626"/>
      <c r="W30" s="626"/>
      <c r="X30" s="626"/>
      <c r="Y30" s="627"/>
      <c r="Z30" s="628">
        <v>0.3</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99.7</v>
      </c>
      <c r="BH30" s="684"/>
      <c r="BI30" s="684"/>
      <c r="BJ30" s="684"/>
      <c r="BK30" s="684"/>
      <c r="BL30" s="684"/>
      <c r="BM30" s="620">
        <v>98.1</v>
      </c>
      <c r="BN30" s="684"/>
      <c r="BO30" s="684"/>
      <c r="BP30" s="684"/>
      <c r="BQ30" s="685"/>
      <c r="BR30" s="683">
        <v>99.7</v>
      </c>
      <c r="BS30" s="684"/>
      <c r="BT30" s="684"/>
      <c r="BU30" s="684"/>
      <c r="BV30" s="684"/>
      <c r="BW30" s="684"/>
      <c r="BX30" s="620">
        <v>98</v>
      </c>
      <c r="BY30" s="684"/>
      <c r="BZ30" s="684"/>
      <c r="CA30" s="684"/>
      <c r="CB30" s="685"/>
      <c r="CD30" s="688"/>
      <c r="CE30" s="689"/>
      <c r="CF30" s="639" t="s">
        <v>291</v>
      </c>
      <c r="CG30" s="640"/>
      <c r="CH30" s="640"/>
      <c r="CI30" s="640"/>
      <c r="CJ30" s="640"/>
      <c r="CK30" s="640"/>
      <c r="CL30" s="640"/>
      <c r="CM30" s="640"/>
      <c r="CN30" s="640"/>
      <c r="CO30" s="640"/>
      <c r="CP30" s="640"/>
      <c r="CQ30" s="641"/>
      <c r="CR30" s="625">
        <v>1168445</v>
      </c>
      <c r="CS30" s="626"/>
      <c r="CT30" s="626"/>
      <c r="CU30" s="626"/>
      <c r="CV30" s="626"/>
      <c r="CW30" s="626"/>
      <c r="CX30" s="626"/>
      <c r="CY30" s="627"/>
      <c r="CZ30" s="659">
        <v>12.9</v>
      </c>
      <c r="DA30" s="660"/>
      <c r="DB30" s="660"/>
      <c r="DC30" s="661"/>
      <c r="DD30" s="634">
        <v>1072874</v>
      </c>
      <c r="DE30" s="626"/>
      <c r="DF30" s="626"/>
      <c r="DG30" s="626"/>
      <c r="DH30" s="626"/>
      <c r="DI30" s="626"/>
      <c r="DJ30" s="626"/>
      <c r="DK30" s="627"/>
      <c r="DL30" s="634">
        <v>1072874</v>
      </c>
      <c r="DM30" s="626"/>
      <c r="DN30" s="626"/>
      <c r="DO30" s="626"/>
      <c r="DP30" s="626"/>
      <c r="DQ30" s="626"/>
      <c r="DR30" s="626"/>
      <c r="DS30" s="626"/>
      <c r="DT30" s="626"/>
      <c r="DU30" s="626"/>
      <c r="DV30" s="627"/>
      <c r="DW30" s="630">
        <v>20.6</v>
      </c>
      <c r="DX30" s="651"/>
      <c r="DY30" s="651"/>
      <c r="DZ30" s="651"/>
      <c r="EA30" s="651"/>
      <c r="EB30" s="651"/>
      <c r="EC30" s="652"/>
    </row>
    <row r="31" spans="2:133" ht="11.25" customHeight="1" x14ac:dyDescent="0.15">
      <c r="B31" s="622" t="s">
        <v>292</v>
      </c>
      <c r="C31" s="623"/>
      <c r="D31" s="623"/>
      <c r="E31" s="623"/>
      <c r="F31" s="623"/>
      <c r="G31" s="623"/>
      <c r="H31" s="623"/>
      <c r="I31" s="623"/>
      <c r="J31" s="623"/>
      <c r="K31" s="623"/>
      <c r="L31" s="623"/>
      <c r="M31" s="623"/>
      <c r="N31" s="623"/>
      <c r="O31" s="623"/>
      <c r="P31" s="623"/>
      <c r="Q31" s="624"/>
      <c r="R31" s="625">
        <v>198352</v>
      </c>
      <c r="S31" s="626"/>
      <c r="T31" s="626"/>
      <c r="U31" s="626"/>
      <c r="V31" s="626"/>
      <c r="W31" s="626"/>
      <c r="X31" s="626"/>
      <c r="Y31" s="627"/>
      <c r="Z31" s="628">
        <v>2.2000000000000002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99.7</v>
      </c>
      <c r="BH31" s="657"/>
      <c r="BI31" s="657"/>
      <c r="BJ31" s="657"/>
      <c r="BK31" s="657"/>
      <c r="BL31" s="657"/>
      <c r="BM31" s="631">
        <v>98.8</v>
      </c>
      <c r="BN31" s="681"/>
      <c r="BO31" s="681"/>
      <c r="BP31" s="681"/>
      <c r="BQ31" s="682"/>
      <c r="BR31" s="680">
        <v>99.7</v>
      </c>
      <c r="BS31" s="657"/>
      <c r="BT31" s="657"/>
      <c r="BU31" s="657"/>
      <c r="BV31" s="657"/>
      <c r="BW31" s="657"/>
      <c r="BX31" s="631">
        <v>98.7</v>
      </c>
      <c r="BY31" s="681"/>
      <c r="BZ31" s="681"/>
      <c r="CA31" s="681"/>
      <c r="CB31" s="682"/>
      <c r="CD31" s="688"/>
      <c r="CE31" s="689"/>
      <c r="CF31" s="639" t="s">
        <v>295</v>
      </c>
      <c r="CG31" s="640"/>
      <c r="CH31" s="640"/>
      <c r="CI31" s="640"/>
      <c r="CJ31" s="640"/>
      <c r="CK31" s="640"/>
      <c r="CL31" s="640"/>
      <c r="CM31" s="640"/>
      <c r="CN31" s="640"/>
      <c r="CO31" s="640"/>
      <c r="CP31" s="640"/>
      <c r="CQ31" s="641"/>
      <c r="CR31" s="625">
        <v>114447</v>
      </c>
      <c r="CS31" s="657"/>
      <c r="CT31" s="657"/>
      <c r="CU31" s="657"/>
      <c r="CV31" s="657"/>
      <c r="CW31" s="657"/>
      <c r="CX31" s="657"/>
      <c r="CY31" s="658"/>
      <c r="CZ31" s="659">
        <v>1.3</v>
      </c>
      <c r="DA31" s="660"/>
      <c r="DB31" s="660"/>
      <c r="DC31" s="661"/>
      <c r="DD31" s="634">
        <v>99683</v>
      </c>
      <c r="DE31" s="657"/>
      <c r="DF31" s="657"/>
      <c r="DG31" s="657"/>
      <c r="DH31" s="657"/>
      <c r="DI31" s="657"/>
      <c r="DJ31" s="657"/>
      <c r="DK31" s="658"/>
      <c r="DL31" s="634">
        <v>99683</v>
      </c>
      <c r="DM31" s="657"/>
      <c r="DN31" s="657"/>
      <c r="DO31" s="657"/>
      <c r="DP31" s="657"/>
      <c r="DQ31" s="657"/>
      <c r="DR31" s="657"/>
      <c r="DS31" s="657"/>
      <c r="DT31" s="657"/>
      <c r="DU31" s="657"/>
      <c r="DV31" s="658"/>
      <c r="DW31" s="630">
        <v>1.9</v>
      </c>
      <c r="DX31" s="651"/>
      <c r="DY31" s="651"/>
      <c r="DZ31" s="651"/>
      <c r="EA31" s="651"/>
      <c r="EB31" s="651"/>
      <c r="EC31" s="652"/>
    </row>
    <row r="32" spans="2:133" ht="11.25" customHeight="1" x14ac:dyDescent="0.15">
      <c r="B32" s="622" t="s">
        <v>296</v>
      </c>
      <c r="C32" s="623"/>
      <c r="D32" s="623"/>
      <c r="E32" s="623"/>
      <c r="F32" s="623"/>
      <c r="G32" s="623"/>
      <c r="H32" s="623"/>
      <c r="I32" s="623"/>
      <c r="J32" s="623"/>
      <c r="K32" s="623"/>
      <c r="L32" s="623"/>
      <c r="M32" s="623"/>
      <c r="N32" s="623"/>
      <c r="O32" s="623"/>
      <c r="P32" s="623"/>
      <c r="Q32" s="624"/>
      <c r="R32" s="625">
        <v>190603</v>
      </c>
      <c r="S32" s="626"/>
      <c r="T32" s="626"/>
      <c r="U32" s="626"/>
      <c r="V32" s="626"/>
      <c r="W32" s="626"/>
      <c r="X32" s="626"/>
      <c r="Y32" s="627"/>
      <c r="Z32" s="628">
        <v>2.1</v>
      </c>
      <c r="AA32" s="628"/>
      <c r="AB32" s="628"/>
      <c r="AC32" s="628"/>
      <c r="AD32" s="629">
        <v>53</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99.7</v>
      </c>
      <c r="BH32" s="693"/>
      <c r="BI32" s="693"/>
      <c r="BJ32" s="693"/>
      <c r="BK32" s="693"/>
      <c r="BL32" s="693"/>
      <c r="BM32" s="694">
        <v>97</v>
      </c>
      <c r="BN32" s="693"/>
      <c r="BO32" s="693"/>
      <c r="BP32" s="693"/>
      <c r="BQ32" s="695"/>
      <c r="BR32" s="692">
        <v>99.7</v>
      </c>
      <c r="BS32" s="693"/>
      <c r="BT32" s="693"/>
      <c r="BU32" s="693"/>
      <c r="BV32" s="693"/>
      <c r="BW32" s="693"/>
      <c r="BX32" s="694">
        <v>96.9</v>
      </c>
      <c r="BY32" s="693"/>
      <c r="BZ32" s="693"/>
      <c r="CA32" s="693"/>
      <c r="CB32" s="695"/>
      <c r="CD32" s="690"/>
      <c r="CE32" s="691"/>
      <c r="CF32" s="639" t="s">
        <v>298</v>
      </c>
      <c r="CG32" s="640"/>
      <c r="CH32" s="640"/>
      <c r="CI32" s="640"/>
      <c r="CJ32" s="640"/>
      <c r="CK32" s="640"/>
      <c r="CL32" s="640"/>
      <c r="CM32" s="640"/>
      <c r="CN32" s="640"/>
      <c r="CO32" s="640"/>
      <c r="CP32" s="640"/>
      <c r="CQ32" s="641"/>
      <c r="CR32" s="625">
        <v>1153</v>
      </c>
      <c r="CS32" s="626"/>
      <c r="CT32" s="626"/>
      <c r="CU32" s="626"/>
      <c r="CV32" s="626"/>
      <c r="CW32" s="626"/>
      <c r="CX32" s="626"/>
      <c r="CY32" s="627"/>
      <c r="CZ32" s="659">
        <v>0</v>
      </c>
      <c r="DA32" s="660"/>
      <c r="DB32" s="660"/>
      <c r="DC32" s="661"/>
      <c r="DD32" s="634">
        <v>1153</v>
      </c>
      <c r="DE32" s="626"/>
      <c r="DF32" s="626"/>
      <c r="DG32" s="626"/>
      <c r="DH32" s="626"/>
      <c r="DI32" s="626"/>
      <c r="DJ32" s="626"/>
      <c r="DK32" s="627"/>
      <c r="DL32" s="634">
        <v>1153</v>
      </c>
      <c r="DM32" s="626"/>
      <c r="DN32" s="626"/>
      <c r="DO32" s="626"/>
      <c r="DP32" s="626"/>
      <c r="DQ32" s="626"/>
      <c r="DR32" s="626"/>
      <c r="DS32" s="626"/>
      <c r="DT32" s="626"/>
      <c r="DU32" s="626"/>
      <c r="DV32" s="627"/>
      <c r="DW32" s="630">
        <v>0</v>
      </c>
      <c r="DX32" s="651"/>
      <c r="DY32" s="651"/>
      <c r="DZ32" s="651"/>
      <c r="EA32" s="651"/>
      <c r="EB32" s="651"/>
      <c r="EC32" s="652"/>
    </row>
    <row r="33" spans="2:133" ht="11.25" customHeight="1" x14ac:dyDescent="0.15">
      <c r="B33" s="622" t="s">
        <v>299</v>
      </c>
      <c r="C33" s="623"/>
      <c r="D33" s="623"/>
      <c r="E33" s="623"/>
      <c r="F33" s="623"/>
      <c r="G33" s="623"/>
      <c r="H33" s="623"/>
      <c r="I33" s="623"/>
      <c r="J33" s="623"/>
      <c r="K33" s="623"/>
      <c r="L33" s="623"/>
      <c r="M33" s="623"/>
      <c r="N33" s="623"/>
      <c r="O33" s="623"/>
      <c r="P33" s="623"/>
      <c r="Q33" s="624"/>
      <c r="R33" s="625">
        <v>1530454</v>
      </c>
      <c r="S33" s="626"/>
      <c r="T33" s="626"/>
      <c r="U33" s="626"/>
      <c r="V33" s="626"/>
      <c r="W33" s="626"/>
      <c r="X33" s="626"/>
      <c r="Y33" s="627"/>
      <c r="Z33" s="628">
        <v>16.600000000000001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3535803</v>
      </c>
      <c r="CS33" s="657"/>
      <c r="CT33" s="657"/>
      <c r="CU33" s="657"/>
      <c r="CV33" s="657"/>
      <c r="CW33" s="657"/>
      <c r="CX33" s="657"/>
      <c r="CY33" s="658"/>
      <c r="CZ33" s="659">
        <v>38.9</v>
      </c>
      <c r="DA33" s="660"/>
      <c r="DB33" s="660"/>
      <c r="DC33" s="661"/>
      <c r="DD33" s="634">
        <v>2916606</v>
      </c>
      <c r="DE33" s="657"/>
      <c r="DF33" s="657"/>
      <c r="DG33" s="657"/>
      <c r="DH33" s="657"/>
      <c r="DI33" s="657"/>
      <c r="DJ33" s="657"/>
      <c r="DK33" s="658"/>
      <c r="DL33" s="634">
        <v>2097800</v>
      </c>
      <c r="DM33" s="657"/>
      <c r="DN33" s="657"/>
      <c r="DO33" s="657"/>
      <c r="DP33" s="657"/>
      <c r="DQ33" s="657"/>
      <c r="DR33" s="657"/>
      <c r="DS33" s="657"/>
      <c r="DT33" s="657"/>
      <c r="DU33" s="657"/>
      <c r="DV33" s="658"/>
      <c r="DW33" s="630">
        <v>40.200000000000003</v>
      </c>
      <c r="DX33" s="651"/>
      <c r="DY33" s="651"/>
      <c r="DZ33" s="651"/>
      <c r="EA33" s="651"/>
      <c r="EB33" s="651"/>
      <c r="EC33" s="652"/>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1533133</v>
      </c>
      <c r="CS34" s="626"/>
      <c r="CT34" s="626"/>
      <c r="CU34" s="626"/>
      <c r="CV34" s="626"/>
      <c r="CW34" s="626"/>
      <c r="CX34" s="626"/>
      <c r="CY34" s="627"/>
      <c r="CZ34" s="659">
        <v>16.899999999999999</v>
      </c>
      <c r="DA34" s="660"/>
      <c r="DB34" s="660"/>
      <c r="DC34" s="661"/>
      <c r="DD34" s="634">
        <v>1303266</v>
      </c>
      <c r="DE34" s="626"/>
      <c r="DF34" s="626"/>
      <c r="DG34" s="626"/>
      <c r="DH34" s="626"/>
      <c r="DI34" s="626"/>
      <c r="DJ34" s="626"/>
      <c r="DK34" s="627"/>
      <c r="DL34" s="634">
        <v>1040458</v>
      </c>
      <c r="DM34" s="626"/>
      <c r="DN34" s="626"/>
      <c r="DO34" s="626"/>
      <c r="DP34" s="626"/>
      <c r="DQ34" s="626"/>
      <c r="DR34" s="626"/>
      <c r="DS34" s="626"/>
      <c r="DT34" s="626"/>
      <c r="DU34" s="626"/>
      <c r="DV34" s="627"/>
      <c r="DW34" s="630">
        <v>19.899999999999999</v>
      </c>
      <c r="DX34" s="651"/>
      <c r="DY34" s="651"/>
      <c r="DZ34" s="651"/>
      <c r="EA34" s="651"/>
      <c r="EB34" s="651"/>
      <c r="EC34" s="652"/>
    </row>
    <row r="35" spans="2:133" ht="11.25" customHeight="1" x14ac:dyDescent="0.15">
      <c r="B35" s="622" t="s">
        <v>305</v>
      </c>
      <c r="C35" s="623"/>
      <c r="D35" s="623"/>
      <c r="E35" s="623"/>
      <c r="F35" s="623"/>
      <c r="G35" s="623"/>
      <c r="H35" s="623"/>
      <c r="I35" s="623"/>
      <c r="J35" s="623"/>
      <c r="K35" s="623"/>
      <c r="L35" s="623"/>
      <c r="M35" s="623"/>
      <c r="N35" s="623"/>
      <c r="O35" s="623"/>
      <c r="P35" s="623"/>
      <c r="Q35" s="624"/>
      <c r="R35" s="625">
        <v>207154</v>
      </c>
      <c r="S35" s="626"/>
      <c r="T35" s="626"/>
      <c r="U35" s="626"/>
      <c r="V35" s="626"/>
      <c r="W35" s="626"/>
      <c r="X35" s="626"/>
      <c r="Y35" s="627"/>
      <c r="Z35" s="628">
        <v>2.2000000000000002</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606324</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46002</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121544</v>
      </c>
      <c r="CS35" s="657"/>
      <c r="CT35" s="657"/>
      <c r="CU35" s="657"/>
      <c r="CV35" s="657"/>
      <c r="CW35" s="657"/>
      <c r="CX35" s="657"/>
      <c r="CY35" s="658"/>
      <c r="CZ35" s="659">
        <v>1.3</v>
      </c>
      <c r="DA35" s="660"/>
      <c r="DB35" s="660"/>
      <c r="DC35" s="661"/>
      <c r="DD35" s="634">
        <v>107721</v>
      </c>
      <c r="DE35" s="657"/>
      <c r="DF35" s="657"/>
      <c r="DG35" s="657"/>
      <c r="DH35" s="657"/>
      <c r="DI35" s="657"/>
      <c r="DJ35" s="657"/>
      <c r="DK35" s="658"/>
      <c r="DL35" s="634">
        <v>89117</v>
      </c>
      <c r="DM35" s="657"/>
      <c r="DN35" s="657"/>
      <c r="DO35" s="657"/>
      <c r="DP35" s="657"/>
      <c r="DQ35" s="657"/>
      <c r="DR35" s="657"/>
      <c r="DS35" s="657"/>
      <c r="DT35" s="657"/>
      <c r="DU35" s="657"/>
      <c r="DV35" s="658"/>
      <c r="DW35" s="630">
        <v>1.7</v>
      </c>
      <c r="DX35" s="651"/>
      <c r="DY35" s="651"/>
      <c r="DZ35" s="651"/>
      <c r="EA35" s="651"/>
      <c r="EB35" s="651"/>
      <c r="EC35" s="652"/>
    </row>
    <row r="36" spans="2:133" ht="11.25" customHeight="1" x14ac:dyDescent="0.15">
      <c r="B36" s="668" t="s">
        <v>309</v>
      </c>
      <c r="C36" s="669"/>
      <c r="D36" s="669"/>
      <c r="E36" s="669"/>
      <c r="F36" s="669"/>
      <c r="G36" s="669"/>
      <c r="H36" s="669"/>
      <c r="I36" s="669"/>
      <c r="J36" s="669"/>
      <c r="K36" s="669"/>
      <c r="L36" s="669"/>
      <c r="M36" s="669"/>
      <c r="N36" s="669"/>
      <c r="O36" s="669"/>
      <c r="P36" s="669"/>
      <c r="Q36" s="670"/>
      <c r="R36" s="697">
        <v>9220456</v>
      </c>
      <c r="S36" s="698"/>
      <c r="T36" s="698"/>
      <c r="U36" s="698"/>
      <c r="V36" s="698"/>
      <c r="W36" s="698"/>
      <c r="X36" s="698"/>
      <c r="Y36" s="699"/>
      <c r="Z36" s="700">
        <v>100</v>
      </c>
      <c r="AA36" s="700"/>
      <c r="AB36" s="700"/>
      <c r="AC36" s="700"/>
      <c r="AD36" s="701">
        <v>5011223</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177113</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4936</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1165274</v>
      </c>
      <c r="CS36" s="626"/>
      <c r="CT36" s="626"/>
      <c r="CU36" s="626"/>
      <c r="CV36" s="626"/>
      <c r="CW36" s="626"/>
      <c r="CX36" s="626"/>
      <c r="CY36" s="627"/>
      <c r="CZ36" s="659">
        <v>12.8</v>
      </c>
      <c r="DA36" s="660"/>
      <c r="DB36" s="660"/>
      <c r="DC36" s="661"/>
      <c r="DD36" s="634">
        <v>851650</v>
      </c>
      <c r="DE36" s="626"/>
      <c r="DF36" s="626"/>
      <c r="DG36" s="626"/>
      <c r="DH36" s="626"/>
      <c r="DI36" s="626"/>
      <c r="DJ36" s="626"/>
      <c r="DK36" s="627"/>
      <c r="DL36" s="634">
        <v>520151</v>
      </c>
      <c r="DM36" s="626"/>
      <c r="DN36" s="626"/>
      <c r="DO36" s="626"/>
      <c r="DP36" s="626"/>
      <c r="DQ36" s="626"/>
      <c r="DR36" s="626"/>
      <c r="DS36" s="626"/>
      <c r="DT36" s="626"/>
      <c r="DU36" s="626"/>
      <c r="DV36" s="627"/>
      <c r="DW36" s="630">
        <v>10</v>
      </c>
      <c r="DX36" s="651"/>
      <c r="DY36" s="651"/>
      <c r="DZ36" s="651"/>
      <c r="EA36" s="651"/>
      <c r="EB36" s="651"/>
      <c r="EC36" s="652"/>
    </row>
    <row r="37" spans="2:133" ht="11.25" customHeight="1" x14ac:dyDescent="0.15">
      <c r="AQ37" s="704" t="s">
        <v>313</v>
      </c>
      <c r="AR37" s="705"/>
      <c r="AS37" s="705"/>
      <c r="AT37" s="705"/>
      <c r="AU37" s="705"/>
      <c r="AV37" s="705"/>
      <c r="AW37" s="705"/>
      <c r="AX37" s="705"/>
      <c r="AY37" s="706"/>
      <c r="AZ37" s="625">
        <v>96397</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1178</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373366</v>
      </c>
      <c r="CS37" s="657"/>
      <c r="CT37" s="657"/>
      <c r="CU37" s="657"/>
      <c r="CV37" s="657"/>
      <c r="CW37" s="657"/>
      <c r="CX37" s="657"/>
      <c r="CY37" s="658"/>
      <c r="CZ37" s="659">
        <v>4.0999999999999996</v>
      </c>
      <c r="DA37" s="660"/>
      <c r="DB37" s="660"/>
      <c r="DC37" s="661"/>
      <c r="DD37" s="634">
        <v>364472</v>
      </c>
      <c r="DE37" s="657"/>
      <c r="DF37" s="657"/>
      <c r="DG37" s="657"/>
      <c r="DH37" s="657"/>
      <c r="DI37" s="657"/>
      <c r="DJ37" s="657"/>
      <c r="DK37" s="658"/>
      <c r="DL37" s="634">
        <v>363873</v>
      </c>
      <c r="DM37" s="657"/>
      <c r="DN37" s="657"/>
      <c r="DO37" s="657"/>
      <c r="DP37" s="657"/>
      <c r="DQ37" s="657"/>
      <c r="DR37" s="657"/>
      <c r="DS37" s="657"/>
      <c r="DT37" s="657"/>
      <c r="DU37" s="657"/>
      <c r="DV37" s="658"/>
      <c r="DW37" s="630">
        <v>7</v>
      </c>
      <c r="DX37" s="651"/>
      <c r="DY37" s="651"/>
      <c r="DZ37" s="651"/>
      <c r="EA37" s="651"/>
      <c r="EB37" s="651"/>
      <c r="EC37" s="652"/>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2711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606324</v>
      </c>
      <c r="CS38" s="626"/>
      <c r="CT38" s="626"/>
      <c r="CU38" s="626"/>
      <c r="CV38" s="626"/>
      <c r="CW38" s="626"/>
      <c r="CX38" s="626"/>
      <c r="CY38" s="627"/>
      <c r="CZ38" s="659">
        <v>6.7</v>
      </c>
      <c r="DA38" s="660"/>
      <c r="DB38" s="660"/>
      <c r="DC38" s="661"/>
      <c r="DD38" s="634">
        <v>552934</v>
      </c>
      <c r="DE38" s="626"/>
      <c r="DF38" s="626"/>
      <c r="DG38" s="626"/>
      <c r="DH38" s="626"/>
      <c r="DI38" s="626"/>
      <c r="DJ38" s="626"/>
      <c r="DK38" s="627"/>
      <c r="DL38" s="634">
        <v>448074</v>
      </c>
      <c r="DM38" s="626"/>
      <c r="DN38" s="626"/>
      <c r="DO38" s="626"/>
      <c r="DP38" s="626"/>
      <c r="DQ38" s="626"/>
      <c r="DR38" s="626"/>
      <c r="DS38" s="626"/>
      <c r="DT38" s="626"/>
      <c r="DU38" s="626"/>
      <c r="DV38" s="627"/>
      <c r="DW38" s="630">
        <v>8.6</v>
      </c>
      <c r="DX38" s="651"/>
      <c r="DY38" s="651"/>
      <c r="DZ38" s="651"/>
      <c r="EA38" s="651"/>
      <c r="EB38" s="651"/>
      <c r="EC38" s="652"/>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143</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109528</v>
      </c>
      <c r="CS39" s="657"/>
      <c r="CT39" s="657"/>
      <c r="CU39" s="657"/>
      <c r="CV39" s="657"/>
      <c r="CW39" s="657"/>
      <c r="CX39" s="657"/>
      <c r="CY39" s="658"/>
      <c r="CZ39" s="659">
        <v>1.2</v>
      </c>
      <c r="DA39" s="660"/>
      <c r="DB39" s="660"/>
      <c r="DC39" s="661"/>
      <c r="DD39" s="634">
        <v>101035</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1"/>
      <c r="DY39" s="651"/>
      <c r="DZ39" s="651"/>
      <c r="EA39" s="651"/>
      <c r="EB39" s="651"/>
      <c r="EC39" s="65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94802</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86</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t="s">
        <v>317</v>
      </c>
      <c r="CS40" s="626"/>
      <c r="CT40" s="626"/>
      <c r="CU40" s="626"/>
      <c r="CV40" s="626"/>
      <c r="CW40" s="626"/>
      <c r="CX40" s="626"/>
      <c r="CY40" s="627"/>
      <c r="CZ40" s="659" t="s">
        <v>317</v>
      </c>
      <c r="DA40" s="660"/>
      <c r="DB40" s="660"/>
      <c r="DC40" s="661"/>
      <c r="DD40" s="634" t="s">
        <v>317</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1"/>
      <c r="DY40" s="651"/>
      <c r="DZ40" s="651"/>
      <c r="EA40" s="651"/>
      <c r="EB40" s="651"/>
      <c r="EC40" s="65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238012</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254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2726090</v>
      </c>
      <c r="CS42" s="626"/>
      <c r="CT42" s="626"/>
      <c r="CU42" s="626"/>
      <c r="CV42" s="626"/>
      <c r="CW42" s="626"/>
      <c r="CX42" s="626"/>
      <c r="CY42" s="627"/>
      <c r="CZ42" s="659">
        <v>30</v>
      </c>
      <c r="DA42" s="708"/>
      <c r="DB42" s="708"/>
      <c r="DC42" s="709"/>
      <c r="DD42" s="634">
        <v>483601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27930</v>
      </c>
      <c r="CS43" s="657"/>
      <c r="CT43" s="657"/>
      <c r="CU43" s="657"/>
      <c r="CV43" s="657"/>
      <c r="CW43" s="657"/>
      <c r="CX43" s="657"/>
      <c r="CY43" s="658"/>
      <c r="CZ43" s="659">
        <v>0.3</v>
      </c>
      <c r="DA43" s="660"/>
      <c r="DB43" s="660"/>
      <c r="DC43" s="661"/>
      <c r="DD43" s="634">
        <v>27930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2491878</v>
      </c>
      <c r="CS44" s="626"/>
      <c r="CT44" s="626"/>
      <c r="CU44" s="626"/>
      <c r="CV44" s="626"/>
      <c r="CW44" s="626"/>
      <c r="CX44" s="626"/>
      <c r="CY44" s="627"/>
      <c r="CZ44" s="659">
        <v>27.4</v>
      </c>
      <c r="DA44" s="708"/>
      <c r="DB44" s="708"/>
      <c r="DC44" s="709"/>
      <c r="DD44" s="634">
        <v>376712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1875561</v>
      </c>
      <c r="CS45" s="657"/>
      <c r="CT45" s="657"/>
      <c r="CU45" s="657"/>
      <c r="CV45" s="657"/>
      <c r="CW45" s="657"/>
      <c r="CX45" s="657"/>
      <c r="CY45" s="658"/>
      <c r="CZ45" s="659">
        <v>20.6</v>
      </c>
      <c r="DA45" s="660"/>
      <c r="DB45" s="660"/>
      <c r="DC45" s="661"/>
      <c r="DD45" s="634">
        <v>218590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303858</v>
      </c>
      <c r="CS46" s="626"/>
      <c r="CT46" s="626"/>
      <c r="CU46" s="626"/>
      <c r="CV46" s="626"/>
      <c r="CW46" s="626"/>
      <c r="CX46" s="626"/>
      <c r="CY46" s="627"/>
      <c r="CZ46" s="659">
        <v>3.3</v>
      </c>
      <c r="DA46" s="708"/>
      <c r="DB46" s="708"/>
      <c r="DC46" s="709"/>
      <c r="DD46" s="634">
        <v>149801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234212</v>
      </c>
      <c r="CS47" s="657"/>
      <c r="CT47" s="657"/>
      <c r="CU47" s="657"/>
      <c r="CV47" s="657"/>
      <c r="CW47" s="657"/>
      <c r="CX47" s="657"/>
      <c r="CY47" s="658"/>
      <c r="CZ47" s="659">
        <v>2.6</v>
      </c>
      <c r="DA47" s="660"/>
      <c r="DB47" s="660"/>
      <c r="DC47" s="661"/>
      <c r="DD47" s="634">
        <v>106889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9089692</v>
      </c>
      <c r="CS49" s="693"/>
      <c r="CT49" s="693"/>
      <c r="CU49" s="693"/>
      <c r="CV49" s="693"/>
      <c r="CW49" s="693"/>
      <c r="CX49" s="693"/>
      <c r="CY49" s="720"/>
      <c r="CZ49" s="721">
        <v>100</v>
      </c>
      <c r="DA49" s="722"/>
      <c r="DB49" s="722"/>
      <c r="DC49" s="723"/>
      <c r="DD49" s="724">
        <v>5764806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election activeCell="AF14" sqref="AF14:AJ1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9220</v>
      </c>
      <c r="R7" s="755"/>
      <c r="S7" s="755"/>
      <c r="T7" s="755"/>
      <c r="U7" s="755"/>
      <c r="V7" s="755">
        <v>9090</v>
      </c>
      <c r="W7" s="755"/>
      <c r="X7" s="755"/>
      <c r="Y7" s="755"/>
      <c r="Z7" s="755"/>
      <c r="AA7" s="755">
        <v>131</v>
      </c>
      <c r="AB7" s="755"/>
      <c r="AC7" s="755"/>
      <c r="AD7" s="755"/>
      <c r="AE7" s="756"/>
      <c r="AF7" s="757">
        <v>117</v>
      </c>
      <c r="AG7" s="758"/>
      <c r="AH7" s="758"/>
      <c r="AI7" s="758"/>
      <c r="AJ7" s="759"/>
      <c r="AK7" s="794">
        <v>29</v>
      </c>
      <c r="AL7" s="795"/>
      <c r="AM7" s="795"/>
      <c r="AN7" s="795"/>
      <c r="AO7" s="795"/>
      <c r="AP7" s="795">
        <v>11351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535</v>
      </c>
      <c r="BT7" s="799"/>
      <c r="BU7" s="799"/>
      <c r="BV7" s="799"/>
      <c r="BW7" s="799"/>
      <c r="BX7" s="799"/>
      <c r="BY7" s="799"/>
      <c r="BZ7" s="799"/>
      <c r="CA7" s="799"/>
      <c r="CB7" s="799"/>
      <c r="CC7" s="799"/>
      <c r="CD7" s="799"/>
      <c r="CE7" s="799"/>
      <c r="CF7" s="799"/>
      <c r="CG7" s="800"/>
      <c r="CH7" s="791">
        <v>-2</v>
      </c>
      <c r="CI7" s="792"/>
      <c r="CJ7" s="792"/>
      <c r="CK7" s="792"/>
      <c r="CL7" s="793"/>
      <c r="CM7" s="791">
        <v>142</v>
      </c>
      <c r="CN7" s="792"/>
      <c r="CO7" s="792"/>
      <c r="CP7" s="792"/>
      <c r="CQ7" s="793"/>
      <c r="CR7" s="791">
        <v>18</v>
      </c>
      <c r="CS7" s="792"/>
      <c r="CT7" s="792"/>
      <c r="CU7" s="792"/>
      <c r="CV7" s="793"/>
      <c r="CW7" s="791">
        <v>3</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536</v>
      </c>
      <c r="BT8" s="789"/>
      <c r="BU8" s="789"/>
      <c r="BV8" s="789"/>
      <c r="BW8" s="789"/>
      <c r="BX8" s="789"/>
      <c r="BY8" s="789"/>
      <c r="BZ8" s="789"/>
      <c r="CA8" s="789"/>
      <c r="CB8" s="789"/>
      <c r="CC8" s="789"/>
      <c r="CD8" s="789"/>
      <c r="CE8" s="789"/>
      <c r="CF8" s="789"/>
      <c r="CG8" s="790"/>
      <c r="CH8" s="801">
        <v>1</v>
      </c>
      <c r="CI8" s="802"/>
      <c r="CJ8" s="802"/>
      <c r="CK8" s="802"/>
      <c r="CL8" s="803"/>
      <c r="CM8" s="801">
        <v>35</v>
      </c>
      <c r="CN8" s="802"/>
      <c r="CO8" s="802"/>
      <c r="CP8" s="802"/>
      <c r="CQ8" s="803"/>
      <c r="CR8" s="801">
        <v>20</v>
      </c>
      <c r="CS8" s="802"/>
      <c r="CT8" s="802"/>
      <c r="CU8" s="802"/>
      <c r="CV8" s="803"/>
      <c r="CW8" s="801">
        <v>0</v>
      </c>
      <c r="CX8" s="802"/>
      <c r="CY8" s="802"/>
      <c r="CZ8" s="802"/>
      <c r="DA8" s="803"/>
      <c r="DB8" s="801">
        <v>0</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9220</v>
      </c>
      <c r="R23" s="814"/>
      <c r="S23" s="814"/>
      <c r="T23" s="814"/>
      <c r="U23" s="814"/>
      <c r="V23" s="814">
        <v>9090</v>
      </c>
      <c r="W23" s="814"/>
      <c r="X23" s="814"/>
      <c r="Y23" s="814"/>
      <c r="Z23" s="814"/>
      <c r="AA23" s="814">
        <v>131</v>
      </c>
      <c r="AB23" s="814"/>
      <c r="AC23" s="814"/>
      <c r="AD23" s="814"/>
      <c r="AE23" s="815"/>
      <c r="AF23" s="816">
        <v>117</v>
      </c>
      <c r="AG23" s="814"/>
      <c r="AH23" s="814"/>
      <c r="AI23" s="814"/>
      <c r="AJ23" s="817"/>
      <c r="AK23" s="818"/>
      <c r="AL23" s="819"/>
      <c r="AM23" s="819"/>
      <c r="AN23" s="819"/>
      <c r="AO23" s="819"/>
      <c r="AP23" s="814">
        <v>11351</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378</v>
      </c>
      <c r="C28" s="752"/>
      <c r="D28" s="752"/>
      <c r="E28" s="752"/>
      <c r="F28" s="752"/>
      <c r="G28" s="752"/>
      <c r="H28" s="752"/>
      <c r="I28" s="752"/>
      <c r="J28" s="752"/>
      <c r="K28" s="752"/>
      <c r="L28" s="752"/>
      <c r="M28" s="752"/>
      <c r="N28" s="752"/>
      <c r="O28" s="752"/>
      <c r="P28" s="753"/>
      <c r="Q28" s="842">
        <v>1340</v>
      </c>
      <c r="R28" s="843"/>
      <c r="S28" s="843"/>
      <c r="T28" s="843"/>
      <c r="U28" s="843"/>
      <c r="V28" s="843">
        <v>1294</v>
      </c>
      <c r="W28" s="843"/>
      <c r="X28" s="843"/>
      <c r="Y28" s="843"/>
      <c r="Z28" s="843"/>
      <c r="AA28" s="843">
        <v>46</v>
      </c>
      <c r="AB28" s="843"/>
      <c r="AC28" s="843"/>
      <c r="AD28" s="843"/>
      <c r="AE28" s="844"/>
      <c r="AF28" s="845">
        <v>46</v>
      </c>
      <c r="AG28" s="843"/>
      <c r="AH28" s="843"/>
      <c r="AI28" s="843"/>
      <c r="AJ28" s="846"/>
      <c r="AK28" s="847">
        <v>87</v>
      </c>
      <c r="AL28" s="838"/>
      <c r="AM28" s="838"/>
      <c r="AN28" s="838"/>
      <c r="AO28" s="838"/>
      <c r="AP28" s="838">
        <v>0</v>
      </c>
      <c r="AQ28" s="838"/>
      <c r="AR28" s="838"/>
      <c r="AS28" s="838"/>
      <c r="AT28" s="838"/>
      <c r="AU28" s="838">
        <v>0</v>
      </c>
      <c r="AV28" s="838"/>
      <c r="AW28" s="838"/>
      <c r="AX28" s="838"/>
      <c r="AY28" s="838"/>
      <c r="AZ28" s="839" t="s">
        <v>532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379</v>
      </c>
      <c r="C29" s="776"/>
      <c r="D29" s="776"/>
      <c r="E29" s="776"/>
      <c r="F29" s="776"/>
      <c r="G29" s="776"/>
      <c r="H29" s="776"/>
      <c r="I29" s="776"/>
      <c r="J29" s="776"/>
      <c r="K29" s="776"/>
      <c r="L29" s="776"/>
      <c r="M29" s="776"/>
      <c r="N29" s="776"/>
      <c r="O29" s="776"/>
      <c r="P29" s="777"/>
      <c r="Q29" s="778">
        <v>739</v>
      </c>
      <c r="R29" s="779"/>
      <c r="S29" s="779"/>
      <c r="T29" s="779"/>
      <c r="U29" s="779"/>
      <c r="V29" s="779">
        <v>710</v>
      </c>
      <c r="W29" s="779"/>
      <c r="X29" s="779"/>
      <c r="Y29" s="779"/>
      <c r="Z29" s="779"/>
      <c r="AA29" s="779">
        <v>29</v>
      </c>
      <c r="AB29" s="779"/>
      <c r="AC29" s="779"/>
      <c r="AD29" s="779"/>
      <c r="AE29" s="780"/>
      <c r="AF29" s="781">
        <v>29</v>
      </c>
      <c r="AG29" s="782"/>
      <c r="AH29" s="782"/>
      <c r="AI29" s="782"/>
      <c r="AJ29" s="783"/>
      <c r="AK29" s="850">
        <v>102</v>
      </c>
      <c r="AL29" s="851"/>
      <c r="AM29" s="851"/>
      <c r="AN29" s="851"/>
      <c r="AO29" s="851"/>
      <c r="AP29" s="851">
        <v>0</v>
      </c>
      <c r="AQ29" s="851"/>
      <c r="AR29" s="851"/>
      <c r="AS29" s="851"/>
      <c r="AT29" s="851"/>
      <c r="AU29" s="851">
        <v>0</v>
      </c>
      <c r="AV29" s="851"/>
      <c r="AW29" s="851"/>
      <c r="AX29" s="851"/>
      <c r="AY29" s="851"/>
      <c r="AZ29" s="852" t="s">
        <v>532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380</v>
      </c>
      <c r="C30" s="776"/>
      <c r="D30" s="776"/>
      <c r="E30" s="776"/>
      <c r="F30" s="776"/>
      <c r="G30" s="776"/>
      <c r="H30" s="776"/>
      <c r="I30" s="776"/>
      <c r="J30" s="776"/>
      <c r="K30" s="776"/>
      <c r="L30" s="776"/>
      <c r="M30" s="776"/>
      <c r="N30" s="776"/>
      <c r="O30" s="776"/>
      <c r="P30" s="777"/>
      <c r="Q30" s="778">
        <v>103</v>
      </c>
      <c r="R30" s="779"/>
      <c r="S30" s="779"/>
      <c r="T30" s="779"/>
      <c r="U30" s="779"/>
      <c r="V30" s="779">
        <v>103</v>
      </c>
      <c r="W30" s="779"/>
      <c r="X30" s="779"/>
      <c r="Y30" s="779"/>
      <c r="Z30" s="779"/>
      <c r="AA30" s="779">
        <v>0</v>
      </c>
      <c r="AB30" s="779"/>
      <c r="AC30" s="779"/>
      <c r="AD30" s="779"/>
      <c r="AE30" s="780"/>
      <c r="AF30" s="781">
        <v>0</v>
      </c>
      <c r="AG30" s="782"/>
      <c r="AH30" s="782"/>
      <c r="AI30" s="782"/>
      <c r="AJ30" s="783"/>
      <c r="AK30" s="850">
        <v>30</v>
      </c>
      <c r="AL30" s="851"/>
      <c r="AM30" s="851"/>
      <c r="AN30" s="851"/>
      <c r="AO30" s="851"/>
      <c r="AP30" s="851">
        <v>0</v>
      </c>
      <c r="AQ30" s="851"/>
      <c r="AR30" s="851"/>
      <c r="AS30" s="851"/>
      <c r="AT30" s="851"/>
      <c r="AU30" s="851">
        <v>0</v>
      </c>
      <c r="AV30" s="851"/>
      <c r="AW30" s="851"/>
      <c r="AX30" s="851"/>
      <c r="AY30" s="851"/>
      <c r="AZ30" s="852" t="s">
        <v>532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381</v>
      </c>
      <c r="C31" s="776"/>
      <c r="D31" s="776"/>
      <c r="E31" s="776"/>
      <c r="F31" s="776"/>
      <c r="G31" s="776"/>
      <c r="H31" s="776"/>
      <c r="I31" s="776"/>
      <c r="J31" s="776"/>
      <c r="K31" s="776"/>
      <c r="L31" s="776"/>
      <c r="M31" s="776"/>
      <c r="N31" s="776"/>
      <c r="O31" s="776"/>
      <c r="P31" s="777"/>
      <c r="Q31" s="778">
        <v>7</v>
      </c>
      <c r="R31" s="779"/>
      <c r="S31" s="779"/>
      <c r="T31" s="779"/>
      <c r="U31" s="779"/>
      <c r="V31" s="779">
        <v>7</v>
      </c>
      <c r="W31" s="779"/>
      <c r="X31" s="779"/>
      <c r="Y31" s="779"/>
      <c r="Z31" s="779"/>
      <c r="AA31" s="779">
        <v>0</v>
      </c>
      <c r="AB31" s="779"/>
      <c r="AC31" s="779"/>
      <c r="AD31" s="779"/>
      <c r="AE31" s="780"/>
      <c r="AF31" s="781">
        <v>0</v>
      </c>
      <c r="AG31" s="782"/>
      <c r="AH31" s="782"/>
      <c r="AI31" s="782"/>
      <c r="AJ31" s="783"/>
      <c r="AK31" s="850">
        <v>0</v>
      </c>
      <c r="AL31" s="851"/>
      <c r="AM31" s="851"/>
      <c r="AN31" s="851"/>
      <c r="AO31" s="851"/>
      <c r="AP31" s="851">
        <v>0</v>
      </c>
      <c r="AQ31" s="851"/>
      <c r="AR31" s="851"/>
      <c r="AS31" s="851"/>
      <c r="AT31" s="851"/>
      <c r="AU31" s="851">
        <v>0</v>
      </c>
      <c r="AV31" s="851"/>
      <c r="AW31" s="851"/>
      <c r="AX31" s="851"/>
      <c r="AY31" s="851"/>
      <c r="AZ31" s="852" t="s">
        <v>532</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382</v>
      </c>
      <c r="C32" s="776"/>
      <c r="D32" s="776"/>
      <c r="E32" s="776"/>
      <c r="F32" s="776"/>
      <c r="G32" s="776"/>
      <c r="H32" s="776"/>
      <c r="I32" s="776"/>
      <c r="J32" s="776"/>
      <c r="K32" s="776"/>
      <c r="L32" s="776"/>
      <c r="M32" s="776"/>
      <c r="N32" s="776"/>
      <c r="O32" s="776"/>
      <c r="P32" s="777"/>
      <c r="Q32" s="778">
        <v>339</v>
      </c>
      <c r="R32" s="779"/>
      <c r="S32" s="779"/>
      <c r="T32" s="779"/>
      <c r="U32" s="779"/>
      <c r="V32" s="779">
        <v>333</v>
      </c>
      <c r="W32" s="779"/>
      <c r="X32" s="779"/>
      <c r="Y32" s="779"/>
      <c r="Z32" s="779"/>
      <c r="AA32" s="779">
        <v>6</v>
      </c>
      <c r="AB32" s="779"/>
      <c r="AC32" s="779"/>
      <c r="AD32" s="779"/>
      <c r="AE32" s="780"/>
      <c r="AF32" s="781">
        <v>6</v>
      </c>
      <c r="AG32" s="782"/>
      <c r="AH32" s="782"/>
      <c r="AI32" s="782"/>
      <c r="AJ32" s="783"/>
      <c r="AK32" s="850">
        <v>96</v>
      </c>
      <c r="AL32" s="851"/>
      <c r="AM32" s="851"/>
      <c r="AN32" s="851"/>
      <c r="AO32" s="851"/>
      <c r="AP32" s="851">
        <v>1481</v>
      </c>
      <c r="AQ32" s="851"/>
      <c r="AR32" s="851"/>
      <c r="AS32" s="851"/>
      <c r="AT32" s="851"/>
      <c r="AU32" s="851">
        <v>740</v>
      </c>
      <c r="AV32" s="851"/>
      <c r="AW32" s="851"/>
      <c r="AX32" s="851"/>
      <c r="AY32" s="851"/>
      <c r="AZ32" s="852" t="s">
        <v>532</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384</v>
      </c>
      <c r="C33" s="776"/>
      <c r="D33" s="776"/>
      <c r="E33" s="776"/>
      <c r="F33" s="776"/>
      <c r="G33" s="776"/>
      <c r="H33" s="776"/>
      <c r="I33" s="776"/>
      <c r="J33" s="776"/>
      <c r="K33" s="776"/>
      <c r="L33" s="776"/>
      <c r="M33" s="776"/>
      <c r="N33" s="776"/>
      <c r="O33" s="776"/>
      <c r="P33" s="777"/>
      <c r="Q33" s="778">
        <v>389</v>
      </c>
      <c r="R33" s="779"/>
      <c r="S33" s="779"/>
      <c r="T33" s="779"/>
      <c r="U33" s="779"/>
      <c r="V33" s="779">
        <v>382</v>
      </c>
      <c r="W33" s="779"/>
      <c r="X33" s="779"/>
      <c r="Y33" s="779"/>
      <c r="Z33" s="779"/>
      <c r="AA33" s="779">
        <v>7</v>
      </c>
      <c r="AB33" s="779"/>
      <c r="AC33" s="779"/>
      <c r="AD33" s="779"/>
      <c r="AE33" s="780"/>
      <c r="AF33" s="781">
        <v>7</v>
      </c>
      <c r="AG33" s="782"/>
      <c r="AH33" s="782"/>
      <c r="AI33" s="782"/>
      <c r="AJ33" s="783"/>
      <c r="AK33" s="850">
        <v>160</v>
      </c>
      <c r="AL33" s="851"/>
      <c r="AM33" s="851"/>
      <c r="AN33" s="851"/>
      <c r="AO33" s="851"/>
      <c r="AP33" s="851">
        <v>1608</v>
      </c>
      <c r="AQ33" s="851"/>
      <c r="AR33" s="851"/>
      <c r="AS33" s="851"/>
      <c r="AT33" s="851"/>
      <c r="AU33" s="851">
        <v>769</v>
      </c>
      <c r="AV33" s="851"/>
      <c r="AW33" s="851"/>
      <c r="AX33" s="851"/>
      <c r="AY33" s="851"/>
      <c r="AZ33" s="852" t="s">
        <v>532</v>
      </c>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385</v>
      </c>
      <c r="C34" s="776"/>
      <c r="D34" s="776"/>
      <c r="E34" s="776"/>
      <c r="F34" s="776"/>
      <c r="G34" s="776"/>
      <c r="H34" s="776"/>
      <c r="I34" s="776"/>
      <c r="J34" s="776"/>
      <c r="K34" s="776"/>
      <c r="L34" s="776"/>
      <c r="M34" s="776"/>
      <c r="N34" s="776"/>
      <c r="O34" s="776"/>
      <c r="P34" s="777"/>
      <c r="Q34" s="778">
        <v>29</v>
      </c>
      <c r="R34" s="779"/>
      <c r="S34" s="779"/>
      <c r="T34" s="779"/>
      <c r="U34" s="779"/>
      <c r="V34" s="779">
        <v>28</v>
      </c>
      <c r="W34" s="779"/>
      <c r="X34" s="779"/>
      <c r="Y34" s="779"/>
      <c r="Z34" s="779"/>
      <c r="AA34" s="779">
        <v>1</v>
      </c>
      <c r="AB34" s="779"/>
      <c r="AC34" s="779"/>
      <c r="AD34" s="779"/>
      <c r="AE34" s="780"/>
      <c r="AF34" s="781">
        <v>1</v>
      </c>
      <c r="AG34" s="782"/>
      <c r="AH34" s="782"/>
      <c r="AI34" s="782"/>
      <c r="AJ34" s="783"/>
      <c r="AK34" s="850">
        <v>17</v>
      </c>
      <c r="AL34" s="851"/>
      <c r="AM34" s="851"/>
      <c r="AN34" s="851"/>
      <c r="AO34" s="851"/>
      <c r="AP34" s="851">
        <v>191</v>
      </c>
      <c r="AQ34" s="851"/>
      <c r="AR34" s="851"/>
      <c r="AS34" s="851"/>
      <c r="AT34" s="851"/>
      <c r="AU34" s="851">
        <v>191</v>
      </c>
      <c r="AV34" s="851"/>
      <c r="AW34" s="851"/>
      <c r="AX34" s="851"/>
      <c r="AY34" s="851"/>
      <c r="AZ34" s="852" t="s">
        <v>532</v>
      </c>
      <c r="BA34" s="852"/>
      <c r="BB34" s="852"/>
      <c r="BC34" s="852"/>
      <c r="BD34" s="852"/>
      <c r="BE34" s="848" t="s">
        <v>383</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89</v>
      </c>
      <c r="AG63" s="862"/>
      <c r="AH63" s="862"/>
      <c r="AI63" s="862"/>
      <c r="AJ63" s="863"/>
      <c r="AK63" s="864"/>
      <c r="AL63" s="859"/>
      <c r="AM63" s="859"/>
      <c r="AN63" s="859"/>
      <c r="AO63" s="859"/>
      <c r="AP63" s="862">
        <v>3280</v>
      </c>
      <c r="AQ63" s="862"/>
      <c r="AR63" s="862"/>
      <c r="AS63" s="862"/>
      <c r="AT63" s="862"/>
      <c r="AU63" s="862">
        <v>1700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390</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533</v>
      </c>
      <c r="C68" s="890"/>
      <c r="D68" s="890"/>
      <c r="E68" s="890"/>
      <c r="F68" s="890"/>
      <c r="G68" s="890"/>
      <c r="H68" s="890"/>
      <c r="I68" s="890"/>
      <c r="J68" s="890"/>
      <c r="K68" s="890"/>
      <c r="L68" s="890"/>
      <c r="M68" s="890"/>
      <c r="N68" s="890"/>
      <c r="O68" s="890"/>
      <c r="P68" s="891"/>
      <c r="Q68" s="892">
        <v>1221</v>
      </c>
      <c r="R68" s="886"/>
      <c r="S68" s="886"/>
      <c r="T68" s="886"/>
      <c r="U68" s="886"/>
      <c r="V68" s="886">
        <v>1209</v>
      </c>
      <c r="W68" s="886"/>
      <c r="X68" s="886"/>
      <c r="Y68" s="886"/>
      <c r="Z68" s="886"/>
      <c r="AA68" s="886">
        <v>13</v>
      </c>
      <c r="AB68" s="886"/>
      <c r="AC68" s="886"/>
      <c r="AD68" s="886"/>
      <c r="AE68" s="886"/>
      <c r="AF68" s="886">
        <v>13</v>
      </c>
      <c r="AG68" s="886"/>
      <c r="AH68" s="886"/>
      <c r="AI68" s="886"/>
      <c r="AJ68" s="886"/>
      <c r="AK68" s="886">
        <v>0</v>
      </c>
      <c r="AL68" s="886"/>
      <c r="AM68" s="886"/>
      <c r="AN68" s="886"/>
      <c r="AO68" s="886"/>
      <c r="AP68" s="886">
        <v>1261</v>
      </c>
      <c r="AQ68" s="886"/>
      <c r="AR68" s="886"/>
      <c r="AS68" s="886"/>
      <c r="AT68" s="886"/>
      <c r="AU68" s="886">
        <v>372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534</v>
      </c>
      <c r="C69" s="894"/>
      <c r="D69" s="894"/>
      <c r="E69" s="894"/>
      <c r="F69" s="894"/>
      <c r="G69" s="894"/>
      <c r="H69" s="894"/>
      <c r="I69" s="894"/>
      <c r="J69" s="894"/>
      <c r="K69" s="894"/>
      <c r="L69" s="894"/>
      <c r="M69" s="894"/>
      <c r="N69" s="894"/>
      <c r="O69" s="894"/>
      <c r="P69" s="895"/>
      <c r="Q69" s="896">
        <v>17</v>
      </c>
      <c r="R69" s="851"/>
      <c r="S69" s="851"/>
      <c r="T69" s="851"/>
      <c r="U69" s="851"/>
      <c r="V69" s="851">
        <v>14</v>
      </c>
      <c r="W69" s="851"/>
      <c r="X69" s="851"/>
      <c r="Y69" s="851"/>
      <c r="Z69" s="851"/>
      <c r="AA69" s="851">
        <v>3</v>
      </c>
      <c r="AB69" s="851"/>
      <c r="AC69" s="851"/>
      <c r="AD69" s="851"/>
      <c r="AE69" s="851"/>
      <c r="AF69" s="851">
        <v>3</v>
      </c>
      <c r="AG69" s="851"/>
      <c r="AH69" s="851"/>
      <c r="AI69" s="851"/>
      <c r="AJ69" s="851"/>
      <c r="AK69" s="851">
        <v>0</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v>
      </c>
      <c r="AG88" s="862"/>
      <c r="AH88" s="862"/>
      <c r="AI88" s="862"/>
      <c r="AJ88" s="862"/>
      <c r="AK88" s="859"/>
      <c r="AL88" s="859"/>
      <c r="AM88" s="859"/>
      <c r="AN88" s="859"/>
      <c r="AO88" s="859"/>
      <c r="AP88" s="862">
        <v>1261</v>
      </c>
      <c r="AQ88" s="862"/>
      <c r="AR88" s="862"/>
      <c r="AS88" s="862"/>
      <c r="AT88" s="862"/>
      <c r="AU88" s="862">
        <v>372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38</v>
      </c>
      <c r="CS102" s="870"/>
      <c r="CT102" s="870"/>
      <c r="CU102" s="870"/>
      <c r="CV102" s="913"/>
      <c r="CW102" s="912">
        <v>3</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286</v>
      </c>
      <c r="AG109" s="915"/>
      <c r="AH109" s="915"/>
      <c r="AI109" s="915"/>
      <c r="AJ109" s="916"/>
      <c r="AK109" s="914" t="s">
        <v>285</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286</v>
      </c>
      <c r="BW109" s="915"/>
      <c r="BX109" s="915"/>
      <c r="BY109" s="915"/>
      <c r="BZ109" s="916"/>
      <c r="CA109" s="914" t="s">
        <v>285</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286</v>
      </c>
      <c r="DM109" s="915"/>
      <c r="DN109" s="915"/>
      <c r="DO109" s="915"/>
      <c r="DP109" s="916"/>
      <c r="DQ109" s="914" t="s">
        <v>285</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1398840</v>
      </c>
      <c r="AB110" s="922"/>
      <c r="AC110" s="922"/>
      <c r="AD110" s="922"/>
      <c r="AE110" s="923"/>
      <c r="AF110" s="924">
        <v>1334963</v>
      </c>
      <c r="AG110" s="922"/>
      <c r="AH110" s="922"/>
      <c r="AI110" s="922"/>
      <c r="AJ110" s="923"/>
      <c r="AK110" s="924">
        <v>1282892</v>
      </c>
      <c r="AL110" s="922"/>
      <c r="AM110" s="922"/>
      <c r="AN110" s="922"/>
      <c r="AO110" s="923"/>
      <c r="AP110" s="925">
        <v>30.9</v>
      </c>
      <c r="AQ110" s="926"/>
      <c r="AR110" s="926"/>
      <c r="AS110" s="926"/>
      <c r="AT110" s="927"/>
      <c r="AU110" s="928" t="s">
        <v>62</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11158190</v>
      </c>
      <c r="BR110" s="957"/>
      <c r="BS110" s="957"/>
      <c r="BT110" s="957"/>
      <c r="BU110" s="957"/>
      <c r="BV110" s="957">
        <v>10988560</v>
      </c>
      <c r="BW110" s="957"/>
      <c r="BX110" s="957"/>
      <c r="BY110" s="957"/>
      <c r="BZ110" s="957"/>
      <c r="CA110" s="957">
        <v>11350569</v>
      </c>
      <c r="CB110" s="957"/>
      <c r="CC110" s="957"/>
      <c r="CD110" s="957"/>
      <c r="CE110" s="957"/>
      <c r="CF110" s="971">
        <v>273.7</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118011</v>
      </c>
      <c r="BR111" s="950"/>
      <c r="BS111" s="950"/>
      <c r="BT111" s="950"/>
      <c r="BU111" s="950"/>
      <c r="BV111" s="950">
        <v>103518</v>
      </c>
      <c r="BW111" s="950"/>
      <c r="BX111" s="950"/>
      <c r="BY111" s="950"/>
      <c r="BZ111" s="950"/>
      <c r="CA111" s="950">
        <v>87226</v>
      </c>
      <c r="CB111" s="950"/>
      <c r="CC111" s="950"/>
      <c r="CD111" s="950"/>
      <c r="CE111" s="950"/>
      <c r="CF111" s="944">
        <v>2.1</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1167319</v>
      </c>
      <c r="BR112" s="950"/>
      <c r="BS112" s="950"/>
      <c r="BT112" s="950"/>
      <c r="BU112" s="950"/>
      <c r="BV112" s="950">
        <v>1122856</v>
      </c>
      <c r="BW112" s="950"/>
      <c r="BX112" s="950"/>
      <c r="BY112" s="950"/>
      <c r="BZ112" s="950"/>
      <c r="CA112" s="950">
        <v>1056439</v>
      </c>
      <c r="CB112" s="950"/>
      <c r="CC112" s="950"/>
      <c r="CD112" s="950"/>
      <c r="CE112" s="950"/>
      <c r="CF112" s="944">
        <v>25.5</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265108</v>
      </c>
      <c r="AB113" s="964"/>
      <c r="AC113" s="964"/>
      <c r="AD113" s="964"/>
      <c r="AE113" s="965"/>
      <c r="AF113" s="966">
        <v>244630</v>
      </c>
      <c r="AG113" s="964"/>
      <c r="AH113" s="964"/>
      <c r="AI113" s="964"/>
      <c r="AJ113" s="965"/>
      <c r="AK113" s="966">
        <v>235650</v>
      </c>
      <c r="AL113" s="964"/>
      <c r="AM113" s="964"/>
      <c r="AN113" s="964"/>
      <c r="AO113" s="965"/>
      <c r="AP113" s="967">
        <v>5.7</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365814</v>
      </c>
      <c r="BR113" s="950"/>
      <c r="BS113" s="950"/>
      <c r="BT113" s="950"/>
      <c r="BU113" s="950"/>
      <c r="BV113" s="950">
        <v>365146</v>
      </c>
      <c r="BW113" s="950"/>
      <c r="BX113" s="950"/>
      <c r="BY113" s="950"/>
      <c r="BZ113" s="950"/>
      <c r="CA113" s="950">
        <v>364476</v>
      </c>
      <c r="CB113" s="950"/>
      <c r="CC113" s="950"/>
      <c r="CD113" s="950"/>
      <c r="CE113" s="950"/>
      <c r="CF113" s="944">
        <v>8.8000000000000007</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3591</v>
      </c>
      <c r="AB114" s="989"/>
      <c r="AC114" s="989"/>
      <c r="AD114" s="989"/>
      <c r="AE114" s="990"/>
      <c r="AF114" s="991">
        <v>4292</v>
      </c>
      <c r="AG114" s="989"/>
      <c r="AH114" s="989"/>
      <c r="AI114" s="989"/>
      <c r="AJ114" s="990"/>
      <c r="AK114" s="991">
        <v>4292</v>
      </c>
      <c r="AL114" s="989"/>
      <c r="AM114" s="989"/>
      <c r="AN114" s="989"/>
      <c r="AO114" s="990"/>
      <c r="AP114" s="992">
        <v>0.1</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1288685</v>
      </c>
      <c r="BR114" s="950"/>
      <c r="BS114" s="950"/>
      <c r="BT114" s="950"/>
      <c r="BU114" s="950"/>
      <c r="BV114" s="950">
        <v>1157764</v>
      </c>
      <c r="BW114" s="950"/>
      <c r="BX114" s="950"/>
      <c r="BY114" s="950"/>
      <c r="BZ114" s="950"/>
      <c r="CA114" s="950">
        <v>1159848</v>
      </c>
      <c r="CB114" s="950"/>
      <c r="CC114" s="950"/>
      <c r="CD114" s="950"/>
      <c r="CE114" s="950"/>
      <c r="CF114" s="944">
        <v>28</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26177</v>
      </c>
      <c r="AB115" s="964"/>
      <c r="AC115" s="964"/>
      <c r="AD115" s="964"/>
      <c r="AE115" s="965"/>
      <c r="AF115" s="966">
        <v>23724</v>
      </c>
      <c r="AG115" s="964"/>
      <c r="AH115" s="964"/>
      <c r="AI115" s="964"/>
      <c r="AJ115" s="965"/>
      <c r="AK115" s="966">
        <v>41096</v>
      </c>
      <c r="AL115" s="964"/>
      <c r="AM115" s="964"/>
      <c r="AN115" s="964"/>
      <c r="AO115" s="965"/>
      <c r="AP115" s="967">
        <v>1</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694</v>
      </c>
      <c r="AB116" s="989"/>
      <c r="AC116" s="989"/>
      <c r="AD116" s="989"/>
      <c r="AE116" s="990"/>
      <c r="AF116" s="991">
        <v>794</v>
      </c>
      <c r="AG116" s="989"/>
      <c r="AH116" s="989"/>
      <c r="AI116" s="989"/>
      <c r="AJ116" s="990"/>
      <c r="AK116" s="991">
        <v>1137</v>
      </c>
      <c r="AL116" s="989"/>
      <c r="AM116" s="989"/>
      <c r="AN116" s="989"/>
      <c r="AO116" s="990"/>
      <c r="AP116" s="992">
        <v>0</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17920</v>
      </c>
      <c r="DH116" s="989"/>
      <c r="DI116" s="989"/>
      <c r="DJ116" s="989"/>
      <c r="DK116" s="990"/>
      <c r="DL116" s="991">
        <v>15360</v>
      </c>
      <c r="DM116" s="989"/>
      <c r="DN116" s="989"/>
      <c r="DO116" s="989"/>
      <c r="DP116" s="990"/>
      <c r="DQ116" s="991">
        <v>13376</v>
      </c>
      <c r="DR116" s="989"/>
      <c r="DS116" s="989"/>
      <c r="DT116" s="989"/>
      <c r="DU116" s="990"/>
      <c r="DV116" s="992">
        <v>0.3</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1694410</v>
      </c>
      <c r="AB117" s="1007"/>
      <c r="AC117" s="1007"/>
      <c r="AD117" s="1007"/>
      <c r="AE117" s="1008"/>
      <c r="AF117" s="1009">
        <v>1608403</v>
      </c>
      <c r="AG117" s="1007"/>
      <c r="AH117" s="1007"/>
      <c r="AI117" s="1007"/>
      <c r="AJ117" s="1008"/>
      <c r="AK117" s="1009">
        <v>1565067</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286</v>
      </c>
      <c r="AG118" s="915"/>
      <c r="AH118" s="915"/>
      <c r="AI118" s="915"/>
      <c r="AJ118" s="916"/>
      <c r="AK118" s="914" t="s">
        <v>285</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431</v>
      </c>
      <c r="BP119" s="1036"/>
      <c r="BQ119" s="1027">
        <v>14098019</v>
      </c>
      <c r="BR119" s="1028"/>
      <c r="BS119" s="1028"/>
      <c r="BT119" s="1028"/>
      <c r="BU119" s="1028"/>
      <c r="BV119" s="1028">
        <v>13737844</v>
      </c>
      <c r="BW119" s="1028"/>
      <c r="BX119" s="1028"/>
      <c r="BY119" s="1028"/>
      <c r="BZ119" s="1028"/>
      <c r="CA119" s="1028">
        <v>14018558</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100091</v>
      </c>
      <c r="DH119" s="1014"/>
      <c r="DI119" s="1014"/>
      <c r="DJ119" s="1014"/>
      <c r="DK119" s="1015"/>
      <c r="DL119" s="1013">
        <v>88158</v>
      </c>
      <c r="DM119" s="1014"/>
      <c r="DN119" s="1014"/>
      <c r="DO119" s="1014"/>
      <c r="DP119" s="1015"/>
      <c r="DQ119" s="1013">
        <v>73850</v>
      </c>
      <c r="DR119" s="1014"/>
      <c r="DS119" s="1014"/>
      <c r="DT119" s="1014"/>
      <c r="DU119" s="1015"/>
      <c r="DV119" s="1016">
        <v>1.8</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3985141</v>
      </c>
      <c r="BR120" s="957"/>
      <c r="BS120" s="957"/>
      <c r="BT120" s="957"/>
      <c r="BU120" s="957"/>
      <c r="BV120" s="957">
        <v>4217144</v>
      </c>
      <c r="BW120" s="957"/>
      <c r="BX120" s="957"/>
      <c r="BY120" s="957"/>
      <c r="BZ120" s="957"/>
      <c r="CA120" s="957">
        <v>4310106</v>
      </c>
      <c r="CB120" s="957"/>
      <c r="CC120" s="957"/>
      <c r="CD120" s="957"/>
      <c r="CE120" s="957"/>
      <c r="CF120" s="971">
        <v>103.9</v>
      </c>
      <c r="CG120" s="972"/>
      <c r="CH120" s="972"/>
      <c r="CI120" s="972"/>
      <c r="CJ120" s="972"/>
      <c r="CK120" s="1037" t="s">
        <v>435</v>
      </c>
      <c r="CL120" s="1038"/>
      <c r="CM120" s="1038"/>
      <c r="CN120" s="1038"/>
      <c r="CO120" s="1039"/>
      <c r="CP120" s="1045" t="s">
        <v>382</v>
      </c>
      <c r="CQ120" s="1046"/>
      <c r="CR120" s="1046"/>
      <c r="CS120" s="1046"/>
      <c r="CT120" s="1046"/>
      <c r="CU120" s="1046"/>
      <c r="CV120" s="1046"/>
      <c r="CW120" s="1046"/>
      <c r="CX120" s="1046"/>
      <c r="CY120" s="1046"/>
      <c r="CZ120" s="1046"/>
      <c r="DA120" s="1046"/>
      <c r="DB120" s="1046"/>
      <c r="DC120" s="1046"/>
      <c r="DD120" s="1046"/>
      <c r="DE120" s="1046"/>
      <c r="DF120" s="1047"/>
      <c r="DG120" s="956">
        <v>814267</v>
      </c>
      <c r="DH120" s="957"/>
      <c r="DI120" s="957"/>
      <c r="DJ120" s="957"/>
      <c r="DK120" s="957"/>
      <c r="DL120" s="957">
        <v>771155</v>
      </c>
      <c r="DM120" s="957"/>
      <c r="DN120" s="957"/>
      <c r="DO120" s="957"/>
      <c r="DP120" s="957"/>
      <c r="DQ120" s="957">
        <v>740484</v>
      </c>
      <c r="DR120" s="957"/>
      <c r="DS120" s="957"/>
      <c r="DT120" s="957"/>
      <c r="DU120" s="957"/>
      <c r="DV120" s="958">
        <v>17.899999999999999</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874916</v>
      </c>
      <c r="BR121" s="950"/>
      <c r="BS121" s="950"/>
      <c r="BT121" s="950"/>
      <c r="BU121" s="950"/>
      <c r="BV121" s="950">
        <v>858617</v>
      </c>
      <c r="BW121" s="950"/>
      <c r="BX121" s="950"/>
      <c r="BY121" s="950"/>
      <c r="BZ121" s="950"/>
      <c r="CA121" s="950">
        <v>790295</v>
      </c>
      <c r="CB121" s="950"/>
      <c r="CC121" s="950"/>
      <c r="CD121" s="950"/>
      <c r="CE121" s="950"/>
      <c r="CF121" s="944">
        <v>19.100000000000001</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289430</v>
      </c>
      <c r="DH121" s="950"/>
      <c r="DI121" s="950"/>
      <c r="DJ121" s="950"/>
      <c r="DK121" s="950"/>
      <c r="DL121" s="950">
        <v>291536</v>
      </c>
      <c r="DM121" s="950"/>
      <c r="DN121" s="950"/>
      <c r="DO121" s="950"/>
      <c r="DP121" s="950"/>
      <c r="DQ121" s="950">
        <v>258934</v>
      </c>
      <c r="DR121" s="950"/>
      <c r="DS121" s="950"/>
      <c r="DT121" s="950"/>
      <c r="DU121" s="950"/>
      <c r="DV121" s="951">
        <v>6.2</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9427901</v>
      </c>
      <c r="BR122" s="1028"/>
      <c r="BS122" s="1028"/>
      <c r="BT122" s="1028"/>
      <c r="BU122" s="1028"/>
      <c r="BV122" s="1028">
        <v>9332555</v>
      </c>
      <c r="BW122" s="1028"/>
      <c r="BX122" s="1028"/>
      <c r="BY122" s="1028"/>
      <c r="BZ122" s="1028"/>
      <c r="CA122" s="1028">
        <v>11299922</v>
      </c>
      <c r="CB122" s="1028"/>
      <c r="CC122" s="1028"/>
      <c r="CD122" s="1028"/>
      <c r="CE122" s="1028"/>
      <c r="CF122" s="1048">
        <v>272.5</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63622</v>
      </c>
      <c r="DH122" s="950"/>
      <c r="DI122" s="950"/>
      <c r="DJ122" s="950"/>
      <c r="DK122" s="950"/>
      <c r="DL122" s="950">
        <v>60165</v>
      </c>
      <c r="DM122" s="950"/>
      <c r="DN122" s="950"/>
      <c r="DO122" s="950"/>
      <c r="DP122" s="950"/>
      <c r="DQ122" s="950">
        <v>57021</v>
      </c>
      <c r="DR122" s="950"/>
      <c r="DS122" s="950"/>
      <c r="DT122" s="950"/>
      <c r="DU122" s="950"/>
      <c r="DV122" s="951">
        <v>1.4</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439</v>
      </c>
      <c r="BP123" s="1036"/>
      <c r="BQ123" s="1095">
        <v>14287958</v>
      </c>
      <c r="BR123" s="1096"/>
      <c r="BS123" s="1096"/>
      <c r="BT123" s="1096"/>
      <c r="BU123" s="1096"/>
      <c r="BV123" s="1096">
        <v>14408316</v>
      </c>
      <c r="BW123" s="1096"/>
      <c r="BX123" s="1096"/>
      <c r="BY123" s="1096"/>
      <c r="BZ123" s="1096"/>
      <c r="CA123" s="1096">
        <v>16400323</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26177</v>
      </c>
      <c r="AB126" s="989"/>
      <c r="AC126" s="989"/>
      <c r="AD126" s="989"/>
      <c r="AE126" s="990"/>
      <c r="AF126" s="991">
        <v>23724</v>
      </c>
      <c r="AG126" s="989"/>
      <c r="AH126" s="989"/>
      <c r="AI126" s="989"/>
      <c r="AJ126" s="990"/>
      <c r="AK126" s="991">
        <v>41096</v>
      </c>
      <c r="AL126" s="989"/>
      <c r="AM126" s="989"/>
      <c r="AN126" s="989"/>
      <c r="AO126" s="990"/>
      <c r="AP126" s="992">
        <v>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107527</v>
      </c>
      <c r="AB128" s="1078"/>
      <c r="AC128" s="1078"/>
      <c r="AD128" s="1078"/>
      <c r="AE128" s="1079"/>
      <c r="AF128" s="1080">
        <v>111531</v>
      </c>
      <c r="AG128" s="1078"/>
      <c r="AH128" s="1078"/>
      <c r="AI128" s="1078"/>
      <c r="AJ128" s="1079"/>
      <c r="AK128" s="1080">
        <v>110335</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112</v>
      </c>
      <c r="BG128" s="1085"/>
      <c r="BH128" s="1085"/>
      <c r="BI128" s="1085"/>
      <c r="BJ128" s="1085"/>
      <c r="BK128" s="1085"/>
      <c r="BL128" s="1086"/>
      <c r="BM128" s="1084">
        <v>14.89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5450837</v>
      </c>
      <c r="AB129" s="989"/>
      <c r="AC129" s="989"/>
      <c r="AD129" s="989"/>
      <c r="AE129" s="990"/>
      <c r="AF129" s="991">
        <v>5417698</v>
      </c>
      <c r="AG129" s="989"/>
      <c r="AH129" s="989"/>
      <c r="AI129" s="989"/>
      <c r="AJ129" s="990"/>
      <c r="AK129" s="991">
        <v>5166440</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112</v>
      </c>
      <c r="BG129" s="1099"/>
      <c r="BH129" s="1099"/>
      <c r="BI129" s="1099"/>
      <c r="BJ129" s="1099"/>
      <c r="BK129" s="1099"/>
      <c r="BL129" s="1100"/>
      <c r="BM129" s="1098">
        <v>19.89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1103426</v>
      </c>
      <c r="AB130" s="989"/>
      <c r="AC130" s="989"/>
      <c r="AD130" s="989"/>
      <c r="AE130" s="990"/>
      <c r="AF130" s="991">
        <v>1045705</v>
      </c>
      <c r="AG130" s="989"/>
      <c r="AH130" s="989"/>
      <c r="AI130" s="989"/>
      <c r="AJ130" s="990"/>
      <c r="AK130" s="991">
        <v>1019720</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10.6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4347411</v>
      </c>
      <c r="AB131" s="1014"/>
      <c r="AC131" s="1014"/>
      <c r="AD131" s="1014"/>
      <c r="AE131" s="1015"/>
      <c r="AF131" s="1013">
        <v>4371993</v>
      </c>
      <c r="AG131" s="1014"/>
      <c r="AH131" s="1014"/>
      <c r="AI131" s="1014"/>
      <c r="AJ131" s="1015"/>
      <c r="AK131" s="1013">
        <v>4146720</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11.12057268</v>
      </c>
      <c r="AB132" s="1130"/>
      <c r="AC132" s="1130"/>
      <c r="AD132" s="1130"/>
      <c r="AE132" s="1131"/>
      <c r="AF132" s="1132">
        <v>10.3194813</v>
      </c>
      <c r="AG132" s="1130"/>
      <c r="AH132" s="1130"/>
      <c r="AI132" s="1130"/>
      <c r="AJ132" s="1131"/>
      <c r="AK132" s="1132">
        <v>10.490508159999999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13.1</v>
      </c>
      <c r="AB133" s="1113"/>
      <c r="AC133" s="1113"/>
      <c r="AD133" s="1113"/>
      <c r="AE133" s="1114"/>
      <c r="AF133" s="1112">
        <v>11.9</v>
      </c>
      <c r="AG133" s="1113"/>
      <c r="AH133" s="1113"/>
      <c r="AI133" s="1113"/>
      <c r="AJ133" s="1114"/>
      <c r="AK133" s="1112">
        <v>10.6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Q24" sqref="Q2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H5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1156790</v>
      </c>
      <c r="L9" s="266">
        <v>156196</v>
      </c>
      <c r="M9" s="267">
        <v>134601</v>
      </c>
      <c r="N9" s="268">
        <v>16</v>
      </c>
    </row>
    <row r="10" spans="1:16" x14ac:dyDescent="0.15">
      <c r="A10" s="250"/>
      <c r="B10" s="246"/>
      <c r="C10" s="246"/>
      <c r="D10" s="246"/>
      <c r="E10" s="246"/>
      <c r="F10" s="246"/>
      <c r="G10" s="1152" t="s">
        <v>473</v>
      </c>
      <c r="H10" s="1153"/>
      <c r="I10" s="1153"/>
      <c r="J10" s="1154"/>
      <c r="K10" s="269">
        <v>29386</v>
      </c>
      <c r="L10" s="270">
        <v>3968</v>
      </c>
      <c r="M10" s="271">
        <v>15652</v>
      </c>
      <c r="N10" s="272">
        <v>-74.599999999999994</v>
      </c>
    </row>
    <row r="11" spans="1:16" ht="13.5" customHeight="1" x14ac:dyDescent="0.15">
      <c r="A11" s="250"/>
      <c r="B11" s="246"/>
      <c r="C11" s="246"/>
      <c r="D11" s="246"/>
      <c r="E11" s="246"/>
      <c r="F11" s="246"/>
      <c r="G11" s="1152" t="s">
        <v>474</v>
      </c>
      <c r="H11" s="1153"/>
      <c r="I11" s="1153"/>
      <c r="J11" s="1154"/>
      <c r="K11" s="269">
        <v>301487</v>
      </c>
      <c r="L11" s="270">
        <v>40708</v>
      </c>
      <c r="M11" s="271">
        <v>22688</v>
      </c>
      <c r="N11" s="272">
        <v>79.400000000000006</v>
      </c>
    </row>
    <row r="12" spans="1:16" ht="13.5" customHeight="1" x14ac:dyDescent="0.15">
      <c r="A12" s="250"/>
      <c r="B12" s="246"/>
      <c r="C12" s="246"/>
      <c r="D12" s="246"/>
      <c r="E12" s="246"/>
      <c r="F12" s="246"/>
      <c r="G12" s="1152" t="s">
        <v>475</v>
      </c>
      <c r="H12" s="1153"/>
      <c r="I12" s="1153"/>
      <c r="J12" s="1154"/>
      <c r="K12" s="269" t="s">
        <v>476</v>
      </c>
      <c r="L12" s="270" t="s">
        <v>476</v>
      </c>
      <c r="M12" s="271">
        <v>3308</v>
      </c>
      <c r="N12" s="272" t="s">
        <v>476</v>
      </c>
    </row>
    <row r="13" spans="1:16" ht="13.5" customHeight="1" x14ac:dyDescent="0.15">
      <c r="A13" s="250"/>
      <c r="B13" s="246"/>
      <c r="C13" s="246"/>
      <c r="D13" s="246"/>
      <c r="E13" s="246"/>
      <c r="F13" s="246"/>
      <c r="G13" s="1152" t="s">
        <v>477</v>
      </c>
      <c r="H13" s="1153"/>
      <c r="I13" s="1153"/>
      <c r="J13" s="1154"/>
      <c r="K13" s="269" t="s">
        <v>476</v>
      </c>
      <c r="L13" s="270" t="s">
        <v>476</v>
      </c>
      <c r="M13" s="271">
        <v>1</v>
      </c>
      <c r="N13" s="272" t="s">
        <v>476</v>
      </c>
    </row>
    <row r="14" spans="1:16" ht="13.5" customHeight="1" x14ac:dyDescent="0.15">
      <c r="A14" s="250"/>
      <c r="B14" s="246"/>
      <c r="C14" s="246"/>
      <c r="D14" s="246"/>
      <c r="E14" s="246"/>
      <c r="F14" s="246"/>
      <c r="G14" s="1152" t="s">
        <v>478</v>
      </c>
      <c r="H14" s="1153"/>
      <c r="I14" s="1153"/>
      <c r="J14" s="1154"/>
      <c r="K14" s="269">
        <v>16707</v>
      </c>
      <c r="L14" s="270">
        <v>2256</v>
      </c>
      <c r="M14" s="271">
        <v>6215</v>
      </c>
      <c r="N14" s="272">
        <v>-63.7</v>
      </c>
    </row>
    <row r="15" spans="1:16" ht="13.5" customHeight="1" x14ac:dyDescent="0.15">
      <c r="A15" s="250"/>
      <c r="B15" s="246"/>
      <c r="C15" s="246"/>
      <c r="D15" s="246"/>
      <c r="E15" s="246"/>
      <c r="F15" s="246"/>
      <c r="G15" s="1152" t="s">
        <v>479</v>
      </c>
      <c r="H15" s="1153"/>
      <c r="I15" s="1153"/>
      <c r="J15" s="1154"/>
      <c r="K15" s="269">
        <v>27930</v>
      </c>
      <c r="L15" s="270">
        <v>3771</v>
      </c>
      <c r="M15" s="271">
        <v>3213</v>
      </c>
      <c r="N15" s="272">
        <v>17.399999999999999</v>
      </c>
    </row>
    <row r="16" spans="1:16" x14ac:dyDescent="0.15">
      <c r="A16" s="250"/>
      <c r="B16" s="246"/>
      <c r="C16" s="246"/>
      <c r="D16" s="246"/>
      <c r="E16" s="246"/>
      <c r="F16" s="246"/>
      <c r="G16" s="1155" t="s">
        <v>480</v>
      </c>
      <c r="H16" s="1156"/>
      <c r="I16" s="1156"/>
      <c r="J16" s="1157"/>
      <c r="K16" s="270">
        <v>-109709</v>
      </c>
      <c r="L16" s="270">
        <v>-14814</v>
      </c>
      <c r="M16" s="271">
        <v>-15018</v>
      </c>
      <c r="N16" s="272">
        <v>-1.4</v>
      </c>
    </row>
    <row r="17" spans="1:16" x14ac:dyDescent="0.15">
      <c r="A17" s="250"/>
      <c r="B17" s="246"/>
      <c r="C17" s="246"/>
      <c r="D17" s="246"/>
      <c r="E17" s="246"/>
      <c r="F17" s="246"/>
      <c r="G17" s="1155" t="s">
        <v>169</v>
      </c>
      <c r="H17" s="1156"/>
      <c r="I17" s="1156"/>
      <c r="J17" s="1157"/>
      <c r="K17" s="270">
        <v>1422591</v>
      </c>
      <c r="L17" s="270">
        <v>192086</v>
      </c>
      <c r="M17" s="271">
        <v>170662</v>
      </c>
      <c r="N17" s="272">
        <v>12.6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17.420000000000002</v>
      </c>
      <c r="L21" s="283">
        <v>15.35</v>
      </c>
      <c r="M21" s="284">
        <v>2.0699999999999998</v>
      </c>
      <c r="N21" s="251"/>
      <c r="O21" s="285"/>
      <c r="P21" s="281"/>
    </row>
    <row r="22" spans="1:16" s="286" customFormat="1" x14ac:dyDescent="0.15">
      <c r="A22" s="281"/>
      <c r="B22" s="251"/>
      <c r="C22" s="251"/>
      <c r="D22" s="251"/>
      <c r="E22" s="251"/>
      <c r="F22" s="251"/>
      <c r="G22" s="1147" t="s">
        <v>486</v>
      </c>
      <c r="H22" s="1148"/>
      <c r="I22" s="1148"/>
      <c r="J22" s="1149"/>
      <c r="K22" s="287">
        <v>96.5</v>
      </c>
      <c r="L22" s="288">
        <v>96.1</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1282892</v>
      </c>
      <c r="L32" s="296">
        <v>173223</v>
      </c>
      <c r="M32" s="297">
        <v>102910</v>
      </c>
      <c r="N32" s="298">
        <v>68.3</v>
      </c>
    </row>
    <row r="33" spans="1:16" ht="13.5" customHeight="1" x14ac:dyDescent="0.15">
      <c r="A33" s="250"/>
      <c r="B33" s="246"/>
      <c r="C33" s="246"/>
      <c r="D33" s="246"/>
      <c r="E33" s="246"/>
      <c r="F33" s="246"/>
      <c r="G33" s="1163" t="s">
        <v>491</v>
      </c>
      <c r="H33" s="1164"/>
      <c r="I33" s="1164"/>
      <c r="J33" s="1165"/>
      <c r="K33" s="296" t="s">
        <v>476</v>
      </c>
      <c r="L33" s="296" t="s">
        <v>476</v>
      </c>
      <c r="M33" s="297">
        <v>73</v>
      </c>
      <c r="N33" s="298" t="s">
        <v>476</v>
      </c>
    </row>
    <row r="34" spans="1:16" ht="27" customHeight="1" x14ac:dyDescent="0.15">
      <c r="A34" s="250"/>
      <c r="B34" s="246"/>
      <c r="C34" s="246"/>
      <c r="D34" s="246"/>
      <c r="E34" s="246"/>
      <c r="F34" s="246"/>
      <c r="G34" s="1163" t="s">
        <v>492</v>
      </c>
      <c r="H34" s="1164"/>
      <c r="I34" s="1164"/>
      <c r="J34" s="1165"/>
      <c r="K34" s="296" t="s">
        <v>476</v>
      </c>
      <c r="L34" s="296" t="s">
        <v>476</v>
      </c>
      <c r="M34" s="297">
        <v>271</v>
      </c>
      <c r="N34" s="298" t="s">
        <v>476</v>
      </c>
    </row>
    <row r="35" spans="1:16" ht="27" customHeight="1" x14ac:dyDescent="0.15">
      <c r="A35" s="250"/>
      <c r="B35" s="246"/>
      <c r="C35" s="246"/>
      <c r="D35" s="246"/>
      <c r="E35" s="246"/>
      <c r="F35" s="246"/>
      <c r="G35" s="1163" t="s">
        <v>493</v>
      </c>
      <c r="H35" s="1164"/>
      <c r="I35" s="1164"/>
      <c r="J35" s="1165"/>
      <c r="K35" s="296">
        <v>235650</v>
      </c>
      <c r="L35" s="296">
        <v>31819</v>
      </c>
      <c r="M35" s="297">
        <v>22640</v>
      </c>
      <c r="N35" s="298">
        <v>40.5</v>
      </c>
    </row>
    <row r="36" spans="1:16" ht="27" customHeight="1" x14ac:dyDescent="0.15">
      <c r="A36" s="250"/>
      <c r="B36" s="246"/>
      <c r="C36" s="246"/>
      <c r="D36" s="246"/>
      <c r="E36" s="246"/>
      <c r="F36" s="246"/>
      <c r="G36" s="1163" t="s">
        <v>494</v>
      </c>
      <c r="H36" s="1164"/>
      <c r="I36" s="1164"/>
      <c r="J36" s="1165"/>
      <c r="K36" s="296">
        <v>4292</v>
      </c>
      <c r="L36" s="296">
        <v>580</v>
      </c>
      <c r="M36" s="297">
        <v>4886</v>
      </c>
      <c r="N36" s="298">
        <v>-88.1</v>
      </c>
    </row>
    <row r="37" spans="1:16" ht="13.5" customHeight="1" x14ac:dyDescent="0.15">
      <c r="A37" s="250"/>
      <c r="B37" s="246"/>
      <c r="C37" s="246"/>
      <c r="D37" s="246"/>
      <c r="E37" s="246"/>
      <c r="F37" s="246"/>
      <c r="G37" s="1163" t="s">
        <v>495</v>
      </c>
      <c r="H37" s="1164"/>
      <c r="I37" s="1164"/>
      <c r="J37" s="1165"/>
      <c r="K37" s="296">
        <v>41096</v>
      </c>
      <c r="L37" s="296">
        <v>5549</v>
      </c>
      <c r="M37" s="297">
        <v>1587</v>
      </c>
      <c r="N37" s="298">
        <v>249.7</v>
      </c>
    </row>
    <row r="38" spans="1:16" ht="27" customHeight="1" x14ac:dyDescent="0.15">
      <c r="A38" s="250"/>
      <c r="B38" s="246"/>
      <c r="C38" s="246"/>
      <c r="D38" s="246"/>
      <c r="E38" s="246"/>
      <c r="F38" s="246"/>
      <c r="G38" s="1166" t="s">
        <v>496</v>
      </c>
      <c r="H38" s="1167"/>
      <c r="I38" s="1167"/>
      <c r="J38" s="1168"/>
      <c r="K38" s="299">
        <v>1137</v>
      </c>
      <c r="L38" s="299">
        <v>154</v>
      </c>
      <c r="M38" s="300">
        <v>17</v>
      </c>
      <c r="N38" s="301">
        <v>805.9</v>
      </c>
      <c r="O38" s="295"/>
    </row>
    <row r="39" spans="1:16" x14ac:dyDescent="0.15">
      <c r="A39" s="250"/>
      <c r="B39" s="246"/>
      <c r="C39" s="246"/>
      <c r="D39" s="246"/>
      <c r="E39" s="246"/>
      <c r="F39" s="246"/>
      <c r="G39" s="1166" t="s">
        <v>497</v>
      </c>
      <c r="H39" s="1167"/>
      <c r="I39" s="1167"/>
      <c r="J39" s="1168"/>
      <c r="K39" s="302">
        <v>-110335</v>
      </c>
      <c r="L39" s="302">
        <v>-14898</v>
      </c>
      <c r="M39" s="303">
        <v>-4567</v>
      </c>
      <c r="N39" s="304">
        <v>226.2</v>
      </c>
      <c r="O39" s="295"/>
    </row>
    <row r="40" spans="1:16" ht="27" customHeight="1" x14ac:dyDescent="0.15">
      <c r="A40" s="250"/>
      <c r="B40" s="246"/>
      <c r="C40" s="246"/>
      <c r="D40" s="246"/>
      <c r="E40" s="246"/>
      <c r="F40" s="246"/>
      <c r="G40" s="1163" t="s">
        <v>498</v>
      </c>
      <c r="H40" s="1164"/>
      <c r="I40" s="1164"/>
      <c r="J40" s="1165"/>
      <c r="K40" s="302">
        <v>-1019720</v>
      </c>
      <c r="L40" s="302">
        <v>-137688</v>
      </c>
      <c r="M40" s="303">
        <v>-91042</v>
      </c>
      <c r="N40" s="304">
        <v>51.2</v>
      </c>
      <c r="O40" s="295"/>
    </row>
    <row r="41" spans="1:16" x14ac:dyDescent="0.15">
      <c r="A41" s="250"/>
      <c r="B41" s="246"/>
      <c r="C41" s="246"/>
      <c r="D41" s="246"/>
      <c r="E41" s="246"/>
      <c r="F41" s="246"/>
      <c r="G41" s="1169" t="s">
        <v>280</v>
      </c>
      <c r="H41" s="1170"/>
      <c r="I41" s="1170"/>
      <c r="J41" s="1171"/>
      <c r="K41" s="296">
        <v>435012</v>
      </c>
      <c r="L41" s="302">
        <v>58738</v>
      </c>
      <c r="M41" s="303">
        <v>36776</v>
      </c>
      <c r="N41" s="304">
        <v>59.7</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1509410</v>
      </c>
      <c r="J51" s="322">
        <v>190294</v>
      </c>
      <c r="K51" s="323">
        <v>38.1</v>
      </c>
      <c r="L51" s="324">
        <v>146641</v>
      </c>
      <c r="M51" s="325">
        <v>0.3</v>
      </c>
      <c r="N51" s="326">
        <v>37.799999999999997</v>
      </c>
    </row>
    <row r="52" spans="1:14" x14ac:dyDescent="0.15">
      <c r="A52" s="250"/>
      <c r="B52" s="246"/>
      <c r="C52" s="246"/>
      <c r="D52" s="246"/>
      <c r="E52" s="246"/>
      <c r="F52" s="246"/>
      <c r="G52" s="327"/>
      <c r="H52" s="328" t="s">
        <v>509</v>
      </c>
      <c r="I52" s="329">
        <v>446619</v>
      </c>
      <c r="J52" s="330">
        <v>56306</v>
      </c>
      <c r="K52" s="331">
        <v>24.2</v>
      </c>
      <c r="L52" s="332">
        <v>68142</v>
      </c>
      <c r="M52" s="333">
        <v>-9.6999999999999993</v>
      </c>
      <c r="N52" s="334">
        <v>33.9</v>
      </c>
    </row>
    <row r="53" spans="1:14" x14ac:dyDescent="0.15">
      <c r="A53" s="250"/>
      <c r="B53" s="246"/>
      <c r="C53" s="246"/>
      <c r="D53" s="246"/>
      <c r="E53" s="246"/>
      <c r="F53" s="246"/>
      <c r="G53" s="312" t="s">
        <v>510</v>
      </c>
      <c r="H53" s="313"/>
      <c r="I53" s="321">
        <v>1370541</v>
      </c>
      <c r="J53" s="322">
        <v>174792</v>
      </c>
      <c r="K53" s="323">
        <v>-8.1</v>
      </c>
      <c r="L53" s="324">
        <v>174587</v>
      </c>
      <c r="M53" s="325">
        <v>19.100000000000001</v>
      </c>
      <c r="N53" s="326">
        <v>-27.2</v>
      </c>
    </row>
    <row r="54" spans="1:14" x14ac:dyDescent="0.15">
      <c r="A54" s="250"/>
      <c r="B54" s="246"/>
      <c r="C54" s="246"/>
      <c r="D54" s="246"/>
      <c r="E54" s="246"/>
      <c r="F54" s="246"/>
      <c r="G54" s="327"/>
      <c r="H54" s="328" t="s">
        <v>509</v>
      </c>
      <c r="I54" s="329">
        <v>511923</v>
      </c>
      <c r="J54" s="330">
        <v>65288</v>
      </c>
      <c r="K54" s="331">
        <v>16</v>
      </c>
      <c r="L54" s="332">
        <v>79695</v>
      </c>
      <c r="M54" s="333">
        <v>17</v>
      </c>
      <c r="N54" s="334">
        <v>-1</v>
      </c>
    </row>
    <row r="55" spans="1:14" x14ac:dyDescent="0.15">
      <c r="A55" s="250"/>
      <c r="B55" s="246"/>
      <c r="C55" s="246"/>
      <c r="D55" s="246"/>
      <c r="E55" s="246"/>
      <c r="F55" s="246"/>
      <c r="G55" s="312" t="s">
        <v>511</v>
      </c>
      <c r="H55" s="313"/>
      <c r="I55" s="321">
        <v>1293784</v>
      </c>
      <c r="J55" s="322">
        <v>167850</v>
      </c>
      <c r="K55" s="323">
        <v>-4</v>
      </c>
      <c r="L55" s="324">
        <v>175675</v>
      </c>
      <c r="M55" s="325">
        <v>0.6</v>
      </c>
      <c r="N55" s="326">
        <v>-4.5999999999999996</v>
      </c>
    </row>
    <row r="56" spans="1:14" x14ac:dyDescent="0.15">
      <c r="A56" s="250"/>
      <c r="B56" s="246"/>
      <c r="C56" s="246"/>
      <c r="D56" s="246"/>
      <c r="E56" s="246"/>
      <c r="F56" s="246"/>
      <c r="G56" s="327"/>
      <c r="H56" s="328" t="s">
        <v>509</v>
      </c>
      <c r="I56" s="329">
        <v>244969</v>
      </c>
      <c r="J56" s="330">
        <v>31781</v>
      </c>
      <c r="K56" s="331">
        <v>-51.3</v>
      </c>
      <c r="L56" s="332">
        <v>87698</v>
      </c>
      <c r="M56" s="333">
        <v>10</v>
      </c>
      <c r="N56" s="334">
        <v>-61.3</v>
      </c>
    </row>
    <row r="57" spans="1:14" x14ac:dyDescent="0.15">
      <c r="A57" s="250"/>
      <c r="B57" s="246"/>
      <c r="C57" s="246"/>
      <c r="D57" s="246"/>
      <c r="E57" s="246"/>
      <c r="F57" s="246"/>
      <c r="G57" s="312" t="s">
        <v>512</v>
      </c>
      <c r="H57" s="313"/>
      <c r="I57" s="321">
        <v>1661847</v>
      </c>
      <c r="J57" s="322">
        <v>219967</v>
      </c>
      <c r="K57" s="323">
        <v>31</v>
      </c>
      <c r="L57" s="324">
        <v>162193</v>
      </c>
      <c r="M57" s="325">
        <v>-7.7</v>
      </c>
      <c r="N57" s="326">
        <v>38.700000000000003</v>
      </c>
    </row>
    <row r="58" spans="1:14" x14ac:dyDescent="0.15">
      <c r="A58" s="250"/>
      <c r="B58" s="246"/>
      <c r="C58" s="246"/>
      <c r="D58" s="246"/>
      <c r="E58" s="246"/>
      <c r="F58" s="246"/>
      <c r="G58" s="327"/>
      <c r="H58" s="328" t="s">
        <v>509</v>
      </c>
      <c r="I58" s="329">
        <v>547226</v>
      </c>
      <c r="J58" s="330">
        <v>72432</v>
      </c>
      <c r="K58" s="331">
        <v>127.9</v>
      </c>
      <c r="L58" s="332">
        <v>79985</v>
      </c>
      <c r="M58" s="333">
        <v>-8.8000000000000007</v>
      </c>
      <c r="N58" s="334">
        <v>136.69999999999999</v>
      </c>
    </row>
    <row r="59" spans="1:14" x14ac:dyDescent="0.15">
      <c r="A59" s="250"/>
      <c r="B59" s="246"/>
      <c r="C59" s="246"/>
      <c r="D59" s="246"/>
      <c r="E59" s="246"/>
      <c r="F59" s="246"/>
      <c r="G59" s="312" t="s">
        <v>513</v>
      </c>
      <c r="H59" s="313"/>
      <c r="I59" s="321">
        <v>2491878</v>
      </c>
      <c r="J59" s="322">
        <v>336467</v>
      </c>
      <c r="K59" s="323">
        <v>53</v>
      </c>
      <c r="L59" s="324">
        <v>168868</v>
      </c>
      <c r="M59" s="325">
        <v>4.0999999999999996</v>
      </c>
      <c r="N59" s="326">
        <v>48.9</v>
      </c>
    </row>
    <row r="60" spans="1:14" x14ac:dyDescent="0.15">
      <c r="A60" s="250"/>
      <c r="B60" s="246"/>
      <c r="C60" s="246"/>
      <c r="D60" s="246"/>
      <c r="E60" s="246"/>
      <c r="F60" s="246"/>
      <c r="G60" s="327"/>
      <c r="H60" s="328" t="s">
        <v>509</v>
      </c>
      <c r="I60" s="335">
        <v>303858</v>
      </c>
      <c r="J60" s="330">
        <v>41029</v>
      </c>
      <c r="K60" s="331">
        <v>-43.4</v>
      </c>
      <c r="L60" s="332">
        <v>79360</v>
      </c>
      <c r="M60" s="333">
        <v>-0.8</v>
      </c>
      <c r="N60" s="334">
        <v>-42.6</v>
      </c>
    </row>
    <row r="61" spans="1:14" x14ac:dyDescent="0.15">
      <c r="A61" s="250"/>
      <c r="B61" s="246"/>
      <c r="C61" s="246"/>
      <c r="D61" s="246"/>
      <c r="E61" s="246"/>
      <c r="F61" s="246"/>
      <c r="G61" s="312" t="s">
        <v>514</v>
      </c>
      <c r="H61" s="336"/>
      <c r="I61" s="337">
        <v>1665492</v>
      </c>
      <c r="J61" s="338">
        <v>217874</v>
      </c>
      <c r="K61" s="339">
        <v>22</v>
      </c>
      <c r="L61" s="340">
        <v>165593</v>
      </c>
      <c r="M61" s="341">
        <v>3.3</v>
      </c>
      <c r="N61" s="326">
        <v>18.7</v>
      </c>
    </row>
    <row r="62" spans="1:14" x14ac:dyDescent="0.15">
      <c r="A62" s="250"/>
      <c r="B62" s="246"/>
      <c r="C62" s="246"/>
      <c r="D62" s="246"/>
      <c r="E62" s="246"/>
      <c r="F62" s="246"/>
      <c r="G62" s="327"/>
      <c r="H62" s="328" t="s">
        <v>509</v>
      </c>
      <c r="I62" s="329">
        <v>410919</v>
      </c>
      <c r="J62" s="330">
        <v>53367</v>
      </c>
      <c r="K62" s="331">
        <v>14.7</v>
      </c>
      <c r="L62" s="332">
        <v>78976</v>
      </c>
      <c r="M62" s="333">
        <v>1.5</v>
      </c>
      <c r="N62" s="334">
        <v>13.2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3" zoomScaleNormal="100" zoomScaleSheetLayoutView="55" workbookViewId="0">
      <selection activeCell="T17" sqref="T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25</v>
      </c>
      <c r="G47" s="12">
        <v>24.99</v>
      </c>
      <c r="H47" s="12">
        <v>25.97</v>
      </c>
      <c r="I47" s="12">
        <v>26.17</v>
      </c>
      <c r="J47" s="13">
        <v>27.39</v>
      </c>
    </row>
    <row r="48" spans="2:10" ht="57.75" customHeight="1" x14ac:dyDescent="0.15">
      <c r="B48" s="14"/>
      <c r="C48" s="1174" t="s">
        <v>4</v>
      </c>
      <c r="D48" s="1174"/>
      <c r="E48" s="1175"/>
      <c r="F48" s="15">
        <v>1.87</v>
      </c>
      <c r="G48" s="16">
        <v>2.1</v>
      </c>
      <c r="H48" s="16">
        <v>2.2000000000000002</v>
      </c>
      <c r="I48" s="16">
        <v>2.4700000000000002</v>
      </c>
      <c r="J48" s="17">
        <v>2.2599999999999998</v>
      </c>
    </row>
    <row r="49" spans="2:10" ht="57.75" customHeight="1" thickBot="1" x14ac:dyDescent="0.2">
      <c r="B49" s="18"/>
      <c r="C49" s="1176" t="s">
        <v>5</v>
      </c>
      <c r="D49" s="1176"/>
      <c r="E49" s="1177"/>
      <c r="F49" s="19">
        <v>0.33</v>
      </c>
      <c r="G49" s="20">
        <v>0.24</v>
      </c>
      <c r="H49" s="20">
        <v>0.03</v>
      </c>
      <c r="I49" s="20">
        <v>0.28999999999999998</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2018-03-09T02:33:13Z</cp:lastPrinted>
  <dcterms:created xsi:type="dcterms:W3CDTF">2018-01-24T03:25:33Z</dcterms:created>
  <dcterms:modified xsi:type="dcterms:W3CDTF">2018-10-26T07:02:54Z</dcterms:modified>
  <cp:category/>
</cp:coreProperties>
</file>